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den\share\disk1\a東京案件\2025\s_私学財団\原稿\010_422 私立学校助成事業に係る更新依頼（振興課）_0422up\20250421_修正\"/>
    </mc:Choice>
  </mc:AlternateContent>
  <xr:revisionPtr revIDLastSave="0" documentId="13_ncr:1_{5B969D58-5589-4C8A-BE05-1E9259C5BBF6}" xr6:coauthVersionLast="47" xr6:coauthVersionMax="47" xr10:uidLastSave="{00000000-0000-0000-0000-000000000000}"/>
  <bookViews>
    <workbookView xWindow="4785" yWindow="2535" windowWidth="24405" windowHeight="12360" tabRatio="954" xr2:uid="{00000000-000D-0000-FFFF-FFFF00000000}"/>
  </bookViews>
  <sheets>
    <sheet name="記入例について" sheetId="34" r:id="rId1"/>
    <sheet name="総括表" sheetId="12" r:id="rId2"/>
    <sheet name="総括表附票" sheetId="35" r:id="rId3"/>
    <sheet name="2-3①(生徒各自で購入)" sheetId="29" r:id="rId4"/>
    <sheet name="2-4①(生徒が学校経由で購入) " sheetId="24" r:id="rId5"/>
    <sheet name="データ" sheetId="7" r:id="rId6"/>
  </sheets>
  <definedNames>
    <definedName name="_xlnm._FilterDatabase" localSheetId="3" hidden="1">'2-3①(生徒各自で購入)'!$B$9:$O$32</definedName>
    <definedName name="_xlnm._FilterDatabase" localSheetId="4" hidden="1">'2-4①(生徒が学校経由で購入) '!$B$10:$Q$56</definedName>
    <definedName name="_xlnm.Print_Area" localSheetId="3">'2-3①(生徒各自で購入)'!$A$2:$P$58</definedName>
    <definedName name="_xlnm.Print_Area" localSheetId="4">'2-4①(生徒が学校経由で購入) '!$A$2:$Q$79</definedName>
    <definedName name="_xlnm.Print_Area" localSheetId="1">総括表!$A$1:$Z$98</definedName>
    <definedName name="_xlnm.Print_Area" localSheetId="2">総括表附票!$A$1:$L$42</definedName>
    <definedName name="_xlnm.Print_Titles" localSheetId="3">'2-3①(生徒各自で購入)'!$11:$15</definedName>
  </definedNames>
  <calcPr calcId="191029"/>
</workbook>
</file>

<file path=xl/calcChain.xml><?xml version="1.0" encoding="utf-8"?>
<calcChain xmlns="http://schemas.openxmlformats.org/spreadsheetml/2006/main">
  <c r="F50" i="24" l="1"/>
  <c r="F38" i="24"/>
  <c r="F26" i="24"/>
  <c r="E27" i="29"/>
  <c r="E28" i="29"/>
  <c r="E29" i="29"/>
  <c r="E26" i="29"/>
  <c r="E17" i="29"/>
  <c r="E18" i="29"/>
  <c r="E19" i="29"/>
  <c r="E20" i="29"/>
  <c r="E21" i="29"/>
  <c r="E22" i="29"/>
  <c r="E23" i="29"/>
  <c r="E16" i="29"/>
  <c r="E40" i="35" l="1"/>
  <c r="E23" i="35"/>
  <c r="J51" i="24"/>
  <c r="P66" i="12"/>
  <c r="P53" i="12"/>
  <c r="P81" i="12"/>
  <c r="U81" i="12"/>
  <c r="U96" i="12"/>
  <c r="P96" i="12"/>
  <c r="K51" i="24"/>
  <c r="K39" i="24"/>
  <c r="J39" i="24"/>
  <c r="J27" i="24"/>
  <c r="E50" i="24"/>
  <c r="I50" i="24" s="1"/>
  <c r="E38" i="24"/>
  <c r="I38" i="24" s="1"/>
  <c r="I31" i="29"/>
  <c r="H31" i="29"/>
  <c r="F29" i="29"/>
  <c r="F28" i="29"/>
  <c r="G28" i="29" s="1"/>
  <c r="M28" i="29" s="1"/>
  <c r="F27" i="29"/>
  <c r="G27" i="29" s="1"/>
  <c r="M27" i="29" s="1"/>
  <c r="F26" i="29"/>
  <c r="G26" i="29" s="1"/>
  <c r="M26" i="29" s="1"/>
  <c r="F23" i="29"/>
  <c r="G23" i="29" s="1"/>
  <c r="M23" i="29" s="1"/>
  <c r="F22" i="29"/>
  <c r="G22" i="29" s="1"/>
  <c r="M22" i="29" s="1"/>
  <c r="F21" i="29"/>
  <c r="G21" i="29" s="1"/>
  <c r="M21" i="29" s="1"/>
  <c r="F20" i="29"/>
  <c r="G20" i="29" s="1"/>
  <c r="M20" i="29" s="1"/>
  <c r="F19" i="29"/>
  <c r="F18" i="29"/>
  <c r="G18" i="29" s="1"/>
  <c r="M18" i="29" s="1"/>
  <c r="F17" i="29"/>
  <c r="F16" i="29"/>
  <c r="G19" i="29" l="1"/>
  <c r="M19" i="29" s="1"/>
  <c r="G29" i="29"/>
  <c r="M29" i="29" s="1"/>
  <c r="G17" i="29"/>
  <c r="M17" i="29" s="1"/>
  <c r="H32" i="29"/>
  <c r="G16" i="29"/>
  <c r="M16" i="29" s="1"/>
  <c r="G32" i="29" l="1"/>
  <c r="M32" i="29" s="1"/>
  <c r="K52" i="24" l="1"/>
  <c r="K53" i="24" s="1"/>
  <c r="K27" i="24"/>
  <c r="J52" i="24"/>
  <c r="J53" i="24" s="1"/>
  <c r="H52" i="24"/>
  <c r="E26" i="24"/>
  <c r="N50" i="24" l="1"/>
  <c r="N38" i="24"/>
  <c r="I26" i="24"/>
  <c r="J54" i="24"/>
  <c r="I52" i="24" l="1"/>
  <c r="I54" i="24" s="1"/>
  <c r="N54" i="24" s="1"/>
  <c r="N26" i="24"/>
  <c r="N52"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黒澤 梨奈</author>
  </authors>
  <commentList>
    <comment ref="E42" authorId="0" shapeId="0" xr:uid="{AB1547E1-902B-4224-BE24-FDD3680A558F}">
      <text>
        <r>
          <rPr>
            <sz val="9"/>
            <color indexed="81"/>
            <rFont val="Meiryo UI"/>
            <family val="3"/>
            <charset val="128"/>
          </rPr>
          <t>※申請時までの退学者についても、
学校が購入している場合又は保護者負担軽減を行っている場合は対象となります。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正光</author>
  </authors>
  <commentList>
    <comment ref="C13" authorId="0" shapeId="0" xr:uid="{13D640CC-8DD1-4839-96FB-38448D134004}">
      <text>
        <r>
          <rPr>
            <sz val="9"/>
            <color indexed="81"/>
            <rFont val="HGPｺﾞｼｯｸM"/>
            <family val="3"/>
            <charset val="128"/>
          </rPr>
          <t>注意！
申請時は、生徒の氏名をはじめ、</t>
        </r>
        <r>
          <rPr>
            <b/>
            <u/>
            <sz val="9"/>
            <color indexed="81"/>
            <rFont val="HGPｺﾞｼｯｸM"/>
            <family val="3"/>
            <charset val="128"/>
          </rPr>
          <t>個人情報は絶対に記載しない</t>
        </r>
        <r>
          <rPr>
            <sz val="9"/>
            <color indexed="81"/>
            <rFont val="HGPｺﾞｼｯｸM"/>
            <family val="3"/>
            <charset val="128"/>
          </rPr>
          <t>こと</t>
        </r>
      </text>
    </comment>
    <comment ref="D13" authorId="0" shapeId="0" xr:uid="{9A812367-B5AC-47E4-888C-F284C5A0D030}">
      <text>
        <r>
          <rPr>
            <sz val="9"/>
            <color indexed="81"/>
            <rFont val="HGPｺﾞｼｯｸM"/>
            <family val="3"/>
            <charset val="128"/>
          </rPr>
          <t>全生徒より支払額を確認できる書類（領収書等）を徴取する等、学校として適切かつ正確に購入額を確認すること</t>
        </r>
      </text>
    </comment>
  </commentList>
</comments>
</file>

<file path=xl/sharedStrings.xml><?xml version="1.0" encoding="utf-8"?>
<sst xmlns="http://schemas.openxmlformats.org/spreadsheetml/2006/main" count="346" uniqueCount="188">
  <si>
    <t>月</t>
    <rPh sb="0" eb="1">
      <t>ガツ</t>
    </rPh>
    <phoneticPr fontId="3"/>
  </si>
  <si>
    <t>日</t>
    <rPh sb="0" eb="1">
      <t>ニチ</t>
    </rPh>
    <phoneticPr fontId="3"/>
  </si>
  <si>
    <t>記</t>
    <rPh sb="0" eb="1">
      <t>キ</t>
    </rPh>
    <phoneticPr fontId="3"/>
  </si>
  <si>
    <t>千</t>
    <rPh sb="0" eb="1">
      <t>セン</t>
    </rPh>
    <phoneticPr fontId="3"/>
  </si>
  <si>
    <t>百</t>
    <rPh sb="0" eb="1">
      <t>ヒャク</t>
    </rPh>
    <phoneticPr fontId="3"/>
  </si>
  <si>
    <t>十</t>
    <rPh sb="0" eb="1">
      <t>ジュウ</t>
    </rPh>
    <phoneticPr fontId="3"/>
  </si>
  <si>
    <t>万</t>
    <rPh sb="0" eb="1">
      <t>マン</t>
    </rPh>
    <phoneticPr fontId="3"/>
  </si>
  <si>
    <t>円</t>
    <rPh sb="0" eb="1">
      <t>エン</t>
    </rPh>
    <phoneticPr fontId="3"/>
  </si>
  <si>
    <t>０</t>
    <phoneticPr fontId="3"/>
  </si>
  <si>
    <t>金　額</t>
    <rPh sb="0" eb="1">
      <t>キン</t>
    </rPh>
    <rPh sb="2" eb="3">
      <t>ガク</t>
    </rPh>
    <phoneticPr fontId="3"/>
  </si>
  <si>
    <t>※登録印鑑（実印）を押印</t>
    <rPh sb="1" eb="3">
      <t>トウロク</t>
    </rPh>
    <rPh sb="3" eb="5">
      <t>インカン</t>
    </rPh>
    <rPh sb="6" eb="8">
      <t>ジツイン</t>
    </rPh>
    <rPh sb="10" eb="12">
      <t>オウイン</t>
    </rPh>
    <phoneticPr fontId="3"/>
  </si>
  <si>
    <t>※千円未満切り捨て</t>
    <rPh sb="1" eb="3">
      <t>センエン</t>
    </rPh>
    <rPh sb="3" eb="5">
      <t>ミマン</t>
    </rPh>
    <rPh sb="5" eb="6">
      <t>キ</t>
    </rPh>
    <rPh sb="7" eb="8">
      <t>ス</t>
    </rPh>
    <phoneticPr fontId="3"/>
  </si>
  <si>
    <t>１　助成金交付申請額</t>
    <rPh sb="2" eb="5">
      <t>ジョセイキン</t>
    </rPh>
    <rPh sb="5" eb="7">
      <t>コウフ</t>
    </rPh>
    <rPh sb="7" eb="10">
      <t>シンセイガク</t>
    </rPh>
    <phoneticPr fontId="3"/>
  </si>
  <si>
    <t>２　学校別交付申請額</t>
    <rPh sb="2" eb="5">
      <t>ガッコウベツ</t>
    </rPh>
    <rPh sb="5" eb="7">
      <t>コウフ</t>
    </rPh>
    <rPh sb="7" eb="10">
      <t>シンセイガク</t>
    </rPh>
    <phoneticPr fontId="3"/>
  </si>
  <si>
    <t>電話番号</t>
    <rPh sb="0" eb="2">
      <t>デンワ</t>
    </rPh>
    <rPh sb="2" eb="4">
      <t>バンゴウ</t>
    </rPh>
    <phoneticPr fontId="3"/>
  </si>
  <si>
    <t>事務担当者名</t>
    <rPh sb="0" eb="2">
      <t>ジム</t>
    </rPh>
    <rPh sb="2" eb="6">
      <t>タントウシャメイ</t>
    </rPh>
    <phoneticPr fontId="3"/>
  </si>
  <si>
    <t>実印</t>
    <rPh sb="0" eb="1">
      <t>ジツ</t>
    </rPh>
    <rPh sb="1" eb="2">
      <t>イン</t>
    </rPh>
    <phoneticPr fontId="3"/>
  </si>
  <si>
    <t>　公益財団法人東京都私学財団理事長　殿</t>
    <rPh sb="7" eb="10">
      <t>トウキョウト</t>
    </rPh>
    <rPh sb="10" eb="12">
      <t>シガク</t>
    </rPh>
    <rPh sb="12" eb="13">
      <t>ザイ</t>
    </rPh>
    <rPh sb="13" eb="14">
      <t>ダン</t>
    </rPh>
    <rPh sb="14" eb="17">
      <t>リジチョウ</t>
    </rPh>
    <rPh sb="18" eb="19">
      <t>ドノ</t>
    </rPh>
    <phoneticPr fontId="3"/>
  </si>
  <si>
    <t>担当者ﾒｰﾙｱﾄﾞﾚｽ</t>
    <rPh sb="0" eb="3">
      <t>タントウシャ</t>
    </rPh>
    <phoneticPr fontId="3"/>
  </si>
  <si>
    <t>（単位：円）</t>
    <rPh sb="1" eb="3">
      <t>タンイ</t>
    </rPh>
    <rPh sb="4" eb="5">
      <t>エン</t>
    </rPh>
    <phoneticPr fontId="3"/>
  </si>
  <si>
    <t>学　校　名</t>
    <rPh sb="0" eb="1">
      <t>ガク</t>
    </rPh>
    <rPh sb="2" eb="3">
      <t>コウ</t>
    </rPh>
    <rPh sb="4" eb="5">
      <t>メイ</t>
    </rPh>
    <phoneticPr fontId="3"/>
  </si>
  <si>
    <t>交　付　申　請　額</t>
    <rPh sb="0" eb="1">
      <t>コウ</t>
    </rPh>
    <rPh sb="2" eb="3">
      <t>ヅケ</t>
    </rPh>
    <rPh sb="4" eb="5">
      <t>サル</t>
    </rPh>
    <rPh sb="6" eb="7">
      <t>ショウ</t>
    </rPh>
    <rPh sb="8" eb="9">
      <t>ガク</t>
    </rPh>
    <phoneticPr fontId="3"/>
  </si>
  <si>
    <t>学校名</t>
    <rPh sb="0" eb="3">
      <t>ガッコウメイ</t>
    </rPh>
    <phoneticPr fontId="3"/>
  </si>
  <si>
    <t>合　　計</t>
    <rPh sb="0" eb="1">
      <t>ゴウ</t>
    </rPh>
    <rPh sb="3" eb="4">
      <t>ケイ</t>
    </rPh>
    <phoneticPr fontId="3"/>
  </si>
  <si>
    <t>レ</t>
    <phoneticPr fontId="3"/>
  </si>
  <si>
    <t>生徒</t>
    <rPh sb="0" eb="2">
      <t>セイト</t>
    </rPh>
    <phoneticPr fontId="3"/>
  </si>
  <si>
    <t xml:space="preserve">３　学校別交付申請額内訳表 </t>
    <rPh sb="2" eb="4">
      <t>ガッコウ</t>
    </rPh>
    <rPh sb="4" eb="5">
      <t>ベツ</t>
    </rPh>
    <rPh sb="5" eb="9">
      <t>コウフシンセイ</t>
    </rPh>
    <rPh sb="9" eb="10">
      <t>ガク</t>
    </rPh>
    <rPh sb="10" eb="12">
      <t>ウチワケ</t>
    </rPh>
    <rPh sb="12" eb="13">
      <t>ヒョウ</t>
    </rPh>
    <phoneticPr fontId="14"/>
  </si>
  <si>
    <t>○</t>
    <phoneticPr fontId="3"/>
  </si>
  <si>
    <t>　申請に当たり、下記事項について設置者として全て確認したことを認めます。</t>
    <rPh sb="1" eb="3">
      <t>シンセイ</t>
    </rPh>
    <rPh sb="4" eb="5">
      <t>ア</t>
    </rPh>
    <rPh sb="8" eb="10">
      <t>カキ</t>
    </rPh>
    <rPh sb="10" eb="12">
      <t>ジコウ</t>
    </rPh>
    <rPh sb="16" eb="19">
      <t>セッチシャ</t>
    </rPh>
    <rPh sb="22" eb="23">
      <t>スベ</t>
    </rPh>
    <rPh sb="24" eb="26">
      <t>カクニン</t>
    </rPh>
    <rPh sb="31" eb="32">
      <t>ミト</t>
    </rPh>
    <phoneticPr fontId="3"/>
  </si>
  <si>
    <t>　かつ、その金額を誤りなく本様式に記載したものであること。</t>
    <rPh sb="6" eb="8">
      <t>キンガク</t>
    </rPh>
    <rPh sb="9" eb="10">
      <t>アヤマ</t>
    </rPh>
    <rPh sb="13" eb="16">
      <t>ホンヨウシキ</t>
    </rPh>
    <rPh sb="17" eb="19">
      <t>キサイ</t>
    </rPh>
    <phoneticPr fontId="3"/>
  </si>
  <si>
    <t>　助成対象範囲（①パソコン・タブレット等各種端末機器、②キーボード・マウス等の端末機器に係る各種周辺機器、</t>
    <rPh sb="1" eb="3">
      <t>ジョセイ</t>
    </rPh>
    <rPh sb="3" eb="5">
      <t>タイショウ</t>
    </rPh>
    <rPh sb="5" eb="7">
      <t>ハンイ</t>
    </rPh>
    <rPh sb="19" eb="20">
      <t>トウ</t>
    </rPh>
    <rPh sb="20" eb="22">
      <t>カクシュ</t>
    </rPh>
    <rPh sb="22" eb="24">
      <t>タンマツ</t>
    </rPh>
    <rPh sb="24" eb="26">
      <t>キキ</t>
    </rPh>
    <rPh sb="37" eb="38">
      <t>トウ</t>
    </rPh>
    <rPh sb="39" eb="41">
      <t>タンマツ</t>
    </rPh>
    <rPh sb="41" eb="43">
      <t>キキ</t>
    </rPh>
    <rPh sb="44" eb="45">
      <t>カカ</t>
    </rPh>
    <rPh sb="46" eb="48">
      <t>カクシュ</t>
    </rPh>
    <rPh sb="48" eb="52">
      <t>シュウヘンキキ</t>
    </rPh>
    <phoneticPr fontId="3"/>
  </si>
  <si>
    <r>
      <t>４　助成金交付申請に係る確認事項　（確認後、</t>
    </r>
    <r>
      <rPr>
        <b/>
        <u/>
        <sz val="14"/>
        <rFont val="HGP創英角ｺﾞｼｯｸUB"/>
        <family val="3"/>
        <charset val="128"/>
      </rPr>
      <t>□にレ点を付してください。</t>
    </r>
    <r>
      <rPr>
        <b/>
        <sz val="14"/>
        <rFont val="HGP創英角ｺﾞｼｯｸUB"/>
        <family val="3"/>
        <charset val="128"/>
      </rPr>
      <t>）</t>
    </r>
    <rPh sb="2" eb="4">
      <t>ジョセイ</t>
    </rPh>
    <rPh sb="4" eb="5">
      <t>キン</t>
    </rPh>
    <rPh sb="5" eb="7">
      <t>コウフ</t>
    </rPh>
    <rPh sb="7" eb="9">
      <t>シンセイ</t>
    </rPh>
    <rPh sb="10" eb="11">
      <t>カカ</t>
    </rPh>
    <rPh sb="12" eb="14">
      <t>カクニン</t>
    </rPh>
    <rPh sb="14" eb="16">
      <t>ジコウ</t>
    </rPh>
    <rPh sb="18" eb="20">
      <t>カクニン</t>
    </rPh>
    <rPh sb="20" eb="21">
      <t>ゴ</t>
    </rPh>
    <rPh sb="25" eb="26">
      <t>テン</t>
    </rPh>
    <rPh sb="27" eb="28">
      <t>フ</t>
    </rPh>
    <phoneticPr fontId="14"/>
  </si>
  <si>
    <t>　本様式で申請する全ての学習用各種端末機器について、１人１台端末の教育環境を実現するために必要であることを、設置者として認めます。</t>
    <rPh sb="1" eb="2">
      <t>ホン</t>
    </rPh>
    <rPh sb="2" eb="4">
      <t>ヨウシキ</t>
    </rPh>
    <rPh sb="5" eb="7">
      <t>シンセイ</t>
    </rPh>
    <rPh sb="9" eb="10">
      <t>スベ</t>
    </rPh>
    <rPh sb="12" eb="14">
      <t>ガクシュウ</t>
    </rPh>
    <rPh sb="14" eb="15">
      <t>ヨウ</t>
    </rPh>
    <rPh sb="15" eb="17">
      <t>カクシュ</t>
    </rPh>
    <rPh sb="17" eb="19">
      <t>タンマツ</t>
    </rPh>
    <rPh sb="19" eb="21">
      <t>キキ</t>
    </rPh>
    <rPh sb="27" eb="28">
      <t>ニン</t>
    </rPh>
    <rPh sb="29" eb="30">
      <t>ダイ</t>
    </rPh>
    <rPh sb="30" eb="32">
      <t>タンマツ</t>
    </rPh>
    <rPh sb="33" eb="37">
      <t>キョウイクカンキョウ</t>
    </rPh>
    <rPh sb="38" eb="40">
      <t>ジツゲン</t>
    </rPh>
    <rPh sb="45" eb="47">
      <t>ヒツヨウ</t>
    </rPh>
    <rPh sb="54" eb="57">
      <t>セッチシャ</t>
    </rPh>
    <rPh sb="60" eb="61">
      <t>ミト</t>
    </rPh>
    <phoneticPr fontId="3"/>
  </si>
  <si>
    <t>　　その世帯状況を適切に確認したこと。また、当該生徒に対して、１５，０００円の負担軽減を確実に行ったこと。</t>
    <rPh sb="4" eb="6">
      <t>セタイ</t>
    </rPh>
    <rPh sb="6" eb="8">
      <t>ジョウキョウ</t>
    </rPh>
    <rPh sb="9" eb="11">
      <t>テキセツ</t>
    </rPh>
    <rPh sb="12" eb="14">
      <t>カクニン</t>
    </rPh>
    <phoneticPr fontId="3"/>
  </si>
  <si>
    <t>　個人情報保護等に関する各学校の規程に基づき、適切に管理・保管していること。</t>
    <rPh sb="23" eb="25">
      <t>テキセツ</t>
    </rPh>
    <rPh sb="26" eb="28">
      <t>カンリ</t>
    </rPh>
    <rPh sb="29" eb="31">
      <t>ホカン</t>
    </rPh>
    <phoneticPr fontId="3"/>
  </si>
  <si>
    <t>　本申請に際し、各生徒より徴取した個人情報等を含む重要な書類等について、</t>
    <rPh sb="1" eb="4">
      <t>ホンシンセイ</t>
    </rPh>
    <rPh sb="5" eb="6">
      <t>サイ</t>
    </rPh>
    <rPh sb="8" eb="9">
      <t>カク</t>
    </rPh>
    <rPh sb="9" eb="11">
      <t>セイト</t>
    </rPh>
    <rPh sb="13" eb="15">
      <t>チョウシュ</t>
    </rPh>
    <rPh sb="17" eb="21">
      <t>コジンジョウホウ</t>
    </rPh>
    <rPh sb="21" eb="22">
      <t>トウ</t>
    </rPh>
    <rPh sb="23" eb="24">
      <t>フク</t>
    </rPh>
    <rPh sb="25" eb="27">
      <t>ジュウヨウ</t>
    </rPh>
    <rPh sb="28" eb="30">
      <t>ショルイ</t>
    </rPh>
    <rPh sb="30" eb="31">
      <t>トウ</t>
    </rPh>
    <phoneticPr fontId="3"/>
  </si>
  <si>
    <t>購入
項目</t>
    <rPh sb="0" eb="2">
      <t>コウニュウ</t>
    </rPh>
    <rPh sb="3" eb="5">
      <t>コウモク</t>
    </rPh>
    <phoneticPr fontId="3"/>
  </si>
  <si>
    <t>合計</t>
    <rPh sb="0" eb="2">
      <t>ゴウケイ</t>
    </rPh>
    <phoneticPr fontId="3"/>
  </si>
  <si>
    <t>　助成申請の対象とする全ての新入生について、漏れなく記載したものであること。</t>
    <rPh sb="1" eb="5">
      <t>ジョセイシンセイ</t>
    </rPh>
    <rPh sb="6" eb="8">
      <t>タイショウ</t>
    </rPh>
    <rPh sb="11" eb="12">
      <t>スベ</t>
    </rPh>
    <rPh sb="14" eb="17">
      <t>シンニュウセイ</t>
    </rPh>
    <rPh sb="22" eb="23">
      <t>モ</t>
    </rPh>
    <rPh sb="26" eb="28">
      <t>キサイ</t>
    </rPh>
    <phoneticPr fontId="3"/>
  </si>
  <si>
    <t>　本申請に際し、各新入生より徴取した個人情報等を含む重要な書類等について、</t>
    <rPh sb="1" eb="4">
      <t>ホンシンセイ</t>
    </rPh>
    <rPh sb="5" eb="6">
      <t>サイ</t>
    </rPh>
    <rPh sb="8" eb="12">
      <t>カクシンニュウセイ</t>
    </rPh>
    <rPh sb="14" eb="16">
      <t>チョウシュ</t>
    </rPh>
    <rPh sb="18" eb="22">
      <t>コジンジョウホウ</t>
    </rPh>
    <rPh sb="22" eb="23">
      <t>トウ</t>
    </rPh>
    <rPh sb="24" eb="25">
      <t>フク</t>
    </rPh>
    <rPh sb="26" eb="28">
      <t>ジュウヨウ</t>
    </rPh>
    <rPh sb="29" eb="31">
      <t>ショルイ</t>
    </rPh>
    <rPh sb="31" eb="32">
      <t>トウ</t>
    </rPh>
    <phoneticPr fontId="3"/>
  </si>
  <si>
    <t>　学校が依頼した事業者から、端末機器購入額が確認できる契約書等を漏れなく徴取し、</t>
    <rPh sb="1" eb="3">
      <t>ガッコウ</t>
    </rPh>
    <rPh sb="4" eb="6">
      <t>イライ</t>
    </rPh>
    <rPh sb="8" eb="11">
      <t>ジギョウシャ</t>
    </rPh>
    <rPh sb="14" eb="16">
      <t>タンマツ</t>
    </rPh>
    <rPh sb="16" eb="18">
      <t>キキ</t>
    </rPh>
    <rPh sb="18" eb="21">
      <t>コウニュウガク</t>
    </rPh>
    <rPh sb="22" eb="24">
      <t>カクニン</t>
    </rPh>
    <rPh sb="27" eb="29">
      <t>ケイヤク</t>
    </rPh>
    <rPh sb="29" eb="30">
      <t>ショ</t>
    </rPh>
    <rPh sb="30" eb="31">
      <t>ナド</t>
    </rPh>
    <rPh sb="32" eb="33">
      <t>モ</t>
    </rPh>
    <rPh sb="36" eb="38">
      <t>チョウシュ</t>
    </rPh>
    <phoneticPr fontId="3"/>
  </si>
  <si>
    <t>私立高等学校新入生端末整備費助成金交付申請書</t>
    <rPh sb="0" eb="2">
      <t>シリツ</t>
    </rPh>
    <rPh sb="2" eb="4">
      <t>コウトウ</t>
    </rPh>
    <rPh sb="4" eb="6">
      <t>ガッコウ</t>
    </rPh>
    <rPh sb="6" eb="9">
      <t>シンニュウセイ</t>
    </rPh>
    <rPh sb="9" eb="11">
      <t>タンマツ</t>
    </rPh>
    <rPh sb="11" eb="13">
      <t>セイビ</t>
    </rPh>
    <rPh sb="13" eb="14">
      <t>ヒ</t>
    </rPh>
    <rPh sb="14" eb="16">
      <t>ジョセイ</t>
    </rPh>
    <rPh sb="16" eb="17">
      <t>キン</t>
    </rPh>
    <rPh sb="17" eb="19">
      <t>コウフ</t>
    </rPh>
    <rPh sb="19" eb="22">
      <t>シンセイショ</t>
    </rPh>
    <phoneticPr fontId="3"/>
  </si>
  <si>
    <t>基本分</t>
    <rPh sb="0" eb="3">
      <t>キホンブン</t>
    </rPh>
    <phoneticPr fontId="3"/>
  </si>
  <si>
    <t>生徒別
１台当たり
端末機器等
購入額
(税込)</t>
    <rPh sb="0" eb="3">
      <t>セイトベツ</t>
    </rPh>
    <rPh sb="5" eb="6">
      <t>ダイ</t>
    </rPh>
    <rPh sb="6" eb="7">
      <t>ア</t>
    </rPh>
    <rPh sb="10" eb="12">
      <t>タンマツ</t>
    </rPh>
    <rPh sb="12" eb="14">
      <t>キキ</t>
    </rPh>
    <rPh sb="14" eb="15">
      <t>トウ</t>
    </rPh>
    <rPh sb="16" eb="18">
      <t>コウニュウ</t>
    </rPh>
    <rPh sb="18" eb="19">
      <t>ガク</t>
    </rPh>
    <rPh sb="21" eb="23">
      <t>ゼイコ</t>
    </rPh>
    <phoneticPr fontId="3"/>
  </si>
  <si>
    <t>機器構成</t>
    <rPh sb="0" eb="4">
      <t>キキコウセイ</t>
    </rPh>
    <phoneticPr fontId="3"/>
  </si>
  <si>
    <t>①</t>
    <phoneticPr fontId="3"/>
  </si>
  <si>
    <t>②</t>
    <phoneticPr fontId="3"/>
  </si>
  <si>
    <t>③</t>
    <phoneticPr fontId="3"/>
  </si>
  <si>
    <t>　本様式で申請する全ての学習用各種端末機器について、１人１台端末の教育環境を実現するために必要であることを、
設置者として認めます。</t>
    <rPh sb="1" eb="2">
      <t>ホン</t>
    </rPh>
    <rPh sb="2" eb="4">
      <t>ヨウシキ</t>
    </rPh>
    <rPh sb="5" eb="7">
      <t>シンセイ</t>
    </rPh>
    <rPh sb="9" eb="10">
      <t>スベ</t>
    </rPh>
    <rPh sb="12" eb="14">
      <t>ガクシュウ</t>
    </rPh>
    <rPh sb="14" eb="15">
      <t>ヨウ</t>
    </rPh>
    <rPh sb="15" eb="17">
      <t>カクシュ</t>
    </rPh>
    <rPh sb="17" eb="19">
      <t>タンマツ</t>
    </rPh>
    <rPh sb="19" eb="21">
      <t>キキ</t>
    </rPh>
    <rPh sb="27" eb="28">
      <t>ニン</t>
    </rPh>
    <rPh sb="29" eb="30">
      <t>ダイ</t>
    </rPh>
    <rPh sb="30" eb="32">
      <t>タンマツ</t>
    </rPh>
    <rPh sb="33" eb="37">
      <t>キョウイクカンキョウ</t>
    </rPh>
    <rPh sb="38" eb="40">
      <t>ジツゲン</t>
    </rPh>
    <rPh sb="45" eb="47">
      <t>ヒツヨウ</t>
    </rPh>
    <rPh sb="55" eb="58">
      <t>セッチシャ</t>
    </rPh>
    <rPh sb="61" eb="62">
      <t>ミト</t>
    </rPh>
    <phoneticPr fontId="3"/>
  </si>
  <si>
    <t>①交付申請２－１（学校が一括購入し、生徒に貸与した場合）</t>
    <rPh sb="1" eb="3">
      <t>コウフ</t>
    </rPh>
    <rPh sb="3" eb="5">
      <t>シンセイ</t>
    </rPh>
    <rPh sb="9" eb="11">
      <t>ガッコウ</t>
    </rPh>
    <rPh sb="12" eb="14">
      <t>イッカツ</t>
    </rPh>
    <rPh sb="14" eb="16">
      <t>コウニュウ</t>
    </rPh>
    <rPh sb="18" eb="20">
      <t>セイト</t>
    </rPh>
    <rPh sb="21" eb="23">
      <t>タイヨ</t>
    </rPh>
    <rPh sb="25" eb="27">
      <t>バアイ</t>
    </rPh>
    <phoneticPr fontId="3"/>
  </si>
  <si>
    <t>②交付申請２－２（学校が一括リース調達し、生徒に貸与した場合）</t>
    <rPh sb="1" eb="5">
      <t>コウフシンセイ</t>
    </rPh>
    <rPh sb="9" eb="11">
      <t>ガッコウ</t>
    </rPh>
    <rPh sb="12" eb="14">
      <t>イッカツ</t>
    </rPh>
    <rPh sb="17" eb="19">
      <t>チョウタツ</t>
    </rPh>
    <rPh sb="21" eb="23">
      <t>セイト</t>
    </rPh>
    <rPh sb="24" eb="26">
      <t>タイヨ</t>
    </rPh>
    <rPh sb="28" eb="30">
      <t>バアイ</t>
    </rPh>
    <phoneticPr fontId="3"/>
  </si>
  <si>
    <t>③交付申請２－３（生徒が各自で購入した場合）</t>
    <rPh sb="1" eb="5">
      <t>コウフシンセイ</t>
    </rPh>
    <rPh sb="9" eb="11">
      <t>セイト</t>
    </rPh>
    <rPh sb="19" eb="21">
      <t>バアイ</t>
    </rPh>
    <phoneticPr fontId="3"/>
  </si>
  <si>
    <t>④交付申請２－４（生徒が学校経由【指定業者含む】で購入した場合）</t>
    <rPh sb="1" eb="5">
      <t>コウフシンセイ</t>
    </rPh>
    <rPh sb="9" eb="11">
      <t>セイト</t>
    </rPh>
    <rPh sb="12" eb="14">
      <t>ガッコウ</t>
    </rPh>
    <rPh sb="14" eb="16">
      <t>ケイユ</t>
    </rPh>
    <rPh sb="17" eb="19">
      <t>シテイ</t>
    </rPh>
    <rPh sb="19" eb="21">
      <t>ギョウシャ</t>
    </rPh>
    <rPh sb="21" eb="22">
      <t>フク</t>
    </rPh>
    <rPh sb="29" eb="31">
      <t>バアイ</t>
    </rPh>
    <phoneticPr fontId="3"/>
  </si>
  <si>
    <t>基本分</t>
    <rPh sb="0" eb="3">
      <t>キホンブン</t>
    </rPh>
    <phoneticPr fontId="3"/>
  </si>
  <si>
    <t>加算分</t>
    <rPh sb="0" eb="3">
      <t>カサンブン</t>
    </rPh>
    <phoneticPr fontId="3"/>
  </si>
  <si>
    <t>申請期間①</t>
    <rPh sb="0" eb="4">
      <t>シンセイキカン</t>
    </rPh>
    <phoneticPr fontId="3"/>
  </si>
  <si>
    <t>申請期間②</t>
    <rPh sb="0" eb="4">
      <t>シンセイキカン</t>
    </rPh>
    <phoneticPr fontId="3"/>
  </si>
  <si>
    <t>交付申請１（総括表）</t>
    <rPh sb="0" eb="4">
      <t>コウフシンセイ</t>
    </rPh>
    <rPh sb="6" eb="9">
      <t>ソウカツヒョウ</t>
    </rPh>
    <phoneticPr fontId="3"/>
  </si>
  <si>
    <t>①・②いずれも該当無</t>
    <rPh sb="7" eb="9">
      <t>ガイトウ</t>
    </rPh>
    <rPh sb="9" eb="10">
      <t>ナシ</t>
    </rPh>
    <phoneticPr fontId="3"/>
  </si>
  <si>
    <t>計</t>
    <rPh sb="0" eb="1">
      <t>ケイ</t>
    </rPh>
    <phoneticPr fontId="3"/>
  </si>
  <si>
    <t>（様式第１号）</t>
    <rPh sb="1" eb="3">
      <t>ヨウシキ</t>
    </rPh>
    <rPh sb="3" eb="4">
      <t>ダイ</t>
    </rPh>
    <rPh sb="5" eb="6">
      <t>ゴウ</t>
    </rPh>
    <phoneticPr fontId="3"/>
  </si>
  <si>
    <t>　公益財団法人東京都私学財団私立高等学校端末整備費助成金交付要綱第４条の規定に基づき、下記のとおり助成金の交付申請をします。</t>
    <rPh sb="16" eb="18">
      <t>コウトウ</t>
    </rPh>
    <rPh sb="19" eb="20">
      <t>コウ</t>
    </rPh>
    <rPh sb="20" eb="22">
      <t>タンマツ</t>
    </rPh>
    <rPh sb="22" eb="24">
      <t>セイビ</t>
    </rPh>
    <rPh sb="24" eb="25">
      <t>ヒ</t>
    </rPh>
    <rPh sb="25" eb="27">
      <t>ジョセイ</t>
    </rPh>
    <rPh sb="27" eb="28">
      <t>キン</t>
    </rPh>
    <rPh sb="28" eb="30">
      <t>コウフ</t>
    </rPh>
    <rPh sb="34" eb="35">
      <t>ジョウ</t>
    </rPh>
    <phoneticPr fontId="3"/>
  </si>
  <si>
    <t>　本様式に記載した全ての端末機器は、本校における生徒の教育及び学習に使用しており、</t>
    <rPh sb="1" eb="4">
      <t>ホンヨウシキ</t>
    </rPh>
    <rPh sb="5" eb="7">
      <t>キサイ</t>
    </rPh>
    <rPh sb="9" eb="10">
      <t>スベ</t>
    </rPh>
    <rPh sb="12" eb="14">
      <t>タンマツ</t>
    </rPh>
    <rPh sb="14" eb="16">
      <t>キキ</t>
    </rPh>
    <rPh sb="18" eb="20">
      <t>ホンコウ</t>
    </rPh>
    <rPh sb="24" eb="26">
      <t>セイト</t>
    </rPh>
    <rPh sb="27" eb="29">
      <t>キョウイク</t>
    </rPh>
    <rPh sb="29" eb="30">
      <t>オヨ</t>
    </rPh>
    <rPh sb="31" eb="33">
      <t>ガクシュウ</t>
    </rPh>
    <rPh sb="34" eb="36">
      <t>シヨウ</t>
    </rPh>
    <phoneticPr fontId="3"/>
  </si>
  <si>
    <t>　その目的を達成するために必要な機能を有しているものであること。</t>
    <rPh sb="3" eb="5">
      <t>モクテキ</t>
    </rPh>
    <rPh sb="6" eb="8">
      <t>タッセイ</t>
    </rPh>
    <rPh sb="13" eb="15">
      <t>ヒツヨウ</t>
    </rPh>
    <rPh sb="16" eb="18">
      <t>キノウ</t>
    </rPh>
    <rPh sb="19" eb="20">
      <t>ユウ</t>
    </rPh>
    <phoneticPr fontId="3"/>
  </si>
  <si>
    <t>1台当たり
端末機器等
購入額
(税込)</t>
    <rPh sb="1" eb="2">
      <t>ダイ</t>
    </rPh>
    <rPh sb="2" eb="3">
      <t>ア</t>
    </rPh>
    <rPh sb="6" eb="8">
      <t>タンマツ</t>
    </rPh>
    <rPh sb="8" eb="10">
      <t>キキ</t>
    </rPh>
    <rPh sb="10" eb="11">
      <t>トウ</t>
    </rPh>
    <rPh sb="12" eb="14">
      <t>コウニュウ</t>
    </rPh>
    <rPh sb="14" eb="15">
      <t>ガク</t>
    </rPh>
    <rPh sb="17" eb="19">
      <t>ゼイコ</t>
    </rPh>
    <phoneticPr fontId="3"/>
  </si>
  <si>
    <r>
      <t xml:space="preserve">1台当たり
助成対象
経費限度額
</t>
    </r>
    <r>
      <rPr>
        <b/>
        <sz val="10"/>
        <color rgb="FFFF0000"/>
        <rFont val="ＭＳ ゴシック"/>
        <family val="3"/>
        <charset val="128"/>
      </rPr>
      <t>（Ａ)</t>
    </r>
    <rPh sb="1" eb="2">
      <t>ダイ</t>
    </rPh>
    <rPh sb="2" eb="3">
      <t>ア</t>
    </rPh>
    <rPh sb="6" eb="10">
      <t>ジョセイタイショウ</t>
    </rPh>
    <rPh sb="11" eb="13">
      <t>ケイヒ</t>
    </rPh>
    <rPh sb="13" eb="15">
      <t>ゲンド</t>
    </rPh>
    <rPh sb="15" eb="16">
      <t>ガク</t>
    </rPh>
    <phoneticPr fontId="14"/>
  </si>
  <si>
    <r>
      <t xml:space="preserve">購
入
数
</t>
    </r>
    <r>
      <rPr>
        <b/>
        <sz val="10"/>
        <color rgb="FFFF0000"/>
        <rFont val="ＭＳ ゴシック"/>
        <family val="3"/>
        <charset val="128"/>
      </rPr>
      <t>（Ｃ）</t>
    </r>
    <rPh sb="0" eb="1">
      <t>コウ</t>
    </rPh>
    <rPh sb="2" eb="3">
      <t>ニュウ</t>
    </rPh>
    <rPh sb="4" eb="5">
      <t>スウ</t>
    </rPh>
    <phoneticPr fontId="14"/>
  </si>
  <si>
    <t>②多子世帯</t>
    <rPh sb="1" eb="5">
      <t>タシセタイ</t>
    </rPh>
    <phoneticPr fontId="3"/>
  </si>
  <si>
    <r>
      <rPr>
        <b/>
        <sz val="10"/>
        <rFont val="ＭＳ ゴシック"/>
        <family val="3"/>
        <charset val="128"/>
      </rPr>
      <t xml:space="preserve">
控除額
</t>
    </r>
    <r>
      <rPr>
        <b/>
        <sz val="9"/>
        <rFont val="ＭＳ ゴシック"/>
        <family val="3"/>
        <charset val="128"/>
      </rPr>
      <t>▲30,000円</t>
    </r>
    <r>
      <rPr>
        <b/>
        <sz val="10"/>
        <rFont val="ＭＳ ゴシック"/>
        <family val="3"/>
        <charset val="128"/>
      </rPr>
      <t xml:space="preserve">
</t>
    </r>
    <r>
      <rPr>
        <b/>
        <sz val="11"/>
        <color rgb="FFFF0000"/>
        <rFont val="ＭＳ ゴシック"/>
        <family val="3"/>
        <charset val="128"/>
      </rPr>
      <t>（Ｂ）</t>
    </r>
    <rPh sb="1" eb="3">
      <t>コウジョ</t>
    </rPh>
    <rPh sb="3" eb="4">
      <t>ガク</t>
    </rPh>
    <rPh sb="12" eb="13">
      <t>エン</t>
    </rPh>
    <phoneticPr fontId="3"/>
  </si>
  <si>
    <t>助成金交付申請額</t>
    <rPh sb="0" eb="3">
      <t>ジョセイキン</t>
    </rPh>
    <rPh sb="3" eb="8">
      <t>コウフシンセイガク</t>
    </rPh>
    <phoneticPr fontId="3"/>
  </si>
  <si>
    <r>
      <t xml:space="preserve">
軽減額
</t>
    </r>
    <r>
      <rPr>
        <b/>
        <sz val="10"/>
        <color rgb="FFFF0000"/>
        <rFont val="ＭＳ ゴシック"/>
        <family val="3"/>
        <charset val="128"/>
      </rPr>
      <t>(A-B)×C</t>
    </r>
    <rPh sb="1" eb="4">
      <t>ケイゲンガク</t>
    </rPh>
    <phoneticPr fontId="3"/>
  </si>
  <si>
    <t>①所得が一定基準以下の世帯</t>
    <rPh sb="1" eb="3">
      <t>ショトク</t>
    </rPh>
    <rPh sb="4" eb="5">
      <t>イチ</t>
    </rPh>
    <rPh sb="5" eb="6">
      <t>テイ</t>
    </rPh>
    <rPh sb="6" eb="8">
      <t>キジュン</t>
    </rPh>
    <rPh sb="8" eb="10">
      <t>イカ</t>
    </rPh>
    <rPh sb="11" eb="13">
      <t>セタイ</t>
    </rPh>
    <phoneticPr fontId="3"/>
  </si>
  <si>
    <r>
      <t xml:space="preserve">軽減額合計
</t>
    </r>
    <r>
      <rPr>
        <sz val="10"/>
        <color rgb="FFFF0000"/>
        <rFont val="ＭＳ ゴシック"/>
        <family val="3"/>
        <charset val="128"/>
      </rPr>
      <t>(基本分＋加算分)</t>
    </r>
    <rPh sb="0" eb="2">
      <t>ケイゲン</t>
    </rPh>
    <rPh sb="2" eb="3">
      <t>ガク</t>
    </rPh>
    <rPh sb="3" eb="5">
      <t>ゴウケイ</t>
    </rPh>
    <rPh sb="8" eb="11">
      <t>キホンブン</t>
    </rPh>
    <rPh sb="12" eb="15">
      <t>カサンブン</t>
    </rPh>
    <phoneticPr fontId="3"/>
  </si>
  <si>
    <t>　</t>
    <phoneticPr fontId="3"/>
  </si>
  <si>
    <t>軽減額</t>
    <rPh sb="0" eb="3">
      <t>ケイゲンガク</t>
    </rPh>
    <phoneticPr fontId="3"/>
  </si>
  <si>
    <t>（Ａ)</t>
    <phoneticPr fontId="3"/>
  </si>
  <si>
    <t>１台当たり
助成対象
経費限度額</t>
    <rPh sb="1" eb="2">
      <t>ダイ</t>
    </rPh>
    <rPh sb="2" eb="3">
      <t>ア</t>
    </rPh>
    <rPh sb="6" eb="10">
      <t>ジョセイタイショウ</t>
    </rPh>
    <rPh sb="11" eb="13">
      <t>ケイヒ</t>
    </rPh>
    <rPh sb="13" eb="15">
      <t>ゲンド</t>
    </rPh>
    <rPh sb="15" eb="16">
      <t>ガク</t>
    </rPh>
    <phoneticPr fontId="14"/>
  </si>
  <si>
    <t>（Ｂ）</t>
    <phoneticPr fontId="3"/>
  </si>
  <si>
    <t>控除額
▲30,000円</t>
    <rPh sb="0" eb="2">
      <t>コウジョ</t>
    </rPh>
    <rPh sb="2" eb="3">
      <t>ガク</t>
    </rPh>
    <rPh sb="11" eb="12">
      <t>エン</t>
    </rPh>
    <phoneticPr fontId="3"/>
  </si>
  <si>
    <t>（Ａ－Ｂ）</t>
    <phoneticPr fontId="3"/>
  </si>
  <si>
    <t>①所得が一定
基準以下の世帯</t>
    <rPh sb="1" eb="3">
      <t>ショトク</t>
    </rPh>
    <rPh sb="4" eb="6">
      <t>イッテイ</t>
    </rPh>
    <rPh sb="7" eb="9">
      <t>キジュン</t>
    </rPh>
    <rPh sb="9" eb="11">
      <t>イカ</t>
    </rPh>
    <rPh sb="12" eb="14">
      <t>セタイ</t>
    </rPh>
    <phoneticPr fontId="3"/>
  </si>
  <si>
    <t>助成金交付申請額</t>
    <rPh sb="0" eb="3">
      <t>ジョセイキン</t>
    </rPh>
    <rPh sb="3" eb="8">
      <t>コウフシンセイガク</t>
    </rPh>
    <phoneticPr fontId="3"/>
  </si>
  <si>
    <r>
      <t xml:space="preserve">軽減額合計
</t>
    </r>
    <r>
      <rPr>
        <sz val="9"/>
        <color rgb="FFFF0000"/>
        <rFont val="ＭＳ ゴシック"/>
        <family val="3"/>
        <charset val="128"/>
      </rPr>
      <t>(基本分＋加算分)</t>
    </r>
    <rPh sb="0" eb="2">
      <t>ケイゲン</t>
    </rPh>
    <rPh sb="2" eb="3">
      <t>ガク</t>
    </rPh>
    <rPh sb="3" eb="5">
      <t>ゴウケイ</t>
    </rPh>
    <rPh sb="8" eb="11">
      <t>キホンブン</t>
    </rPh>
    <rPh sb="12" eb="15">
      <t>カサンブン</t>
    </rPh>
    <phoneticPr fontId="3"/>
  </si>
  <si>
    <t>　　また、当該生徒に対して、３０,０００円の負担軽減を確実に行ったこと。</t>
    <phoneticPr fontId="3"/>
  </si>
  <si>
    <t>　　その世帯状況を適切に確認したこと。また、当該生徒に対して、１５,０００円の負担軽減を確実に行ったこと。</t>
    <rPh sb="4" eb="6">
      <t>セタイ</t>
    </rPh>
    <rPh sb="6" eb="8">
      <t>ジョウキョウ</t>
    </rPh>
    <rPh sb="9" eb="11">
      <t>テキセツ</t>
    </rPh>
    <rPh sb="12" eb="14">
      <t>カクニン</t>
    </rPh>
    <phoneticPr fontId="3"/>
  </si>
  <si>
    <t>　　また、当該生徒に対して、３０，０００円の負担軽減を確実に行ったこと。</t>
    <phoneticPr fontId="3"/>
  </si>
  <si>
    <t>　　公的な書類に基づき、その世帯所得状況を適切に確認したこと。</t>
    <rPh sb="14" eb="16">
      <t>セタイ</t>
    </rPh>
    <rPh sb="16" eb="20">
      <t>ショトクジョウキョウ</t>
    </rPh>
    <rPh sb="21" eb="23">
      <t>テキセツ</t>
    </rPh>
    <rPh sb="24" eb="26">
      <t>カクニン</t>
    </rPh>
    <phoneticPr fontId="3"/>
  </si>
  <si>
    <t>　助成申請の対象とする全ての新入生（又はその保護者）から、端末機器購入額が確認できる領収書等を漏れなく徴取し、</t>
    <rPh sb="1" eb="5">
      <t>ジョセイシンセイ</t>
    </rPh>
    <rPh sb="6" eb="8">
      <t>タイショウ</t>
    </rPh>
    <rPh sb="11" eb="12">
      <t>スベ</t>
    </rPh>
    <rPh sb="14" eb="17">
      <t>シンニュウセイ</t>
    </rPh>
    <rPh sb="18" eb="19">
      <t>マタ</t>
    </rPh>
    <rPh sb="22" eb="25">
      <t>ホゴシャ</t>
    </rPh>
    <rPh sb="29" eb="31">
      <t>タンマツ</t>
    </rPh>
    <rPh sb="31" eb="33">
      <t>キキ</t>
    </rPh>
    <rPh sb="33" eb="36">
      <t>コウニュウガク</t>
    </rPh>
    <rPh sb="37" eb="39">
      <t>カクニン</t>
    </rPh>
    <rPh sb="42" eb="46">
      <t>リョウシュウショトウ</t>
    </rPh>
    <rPh sb="47" eb="48">
      <t>モ</t>
    </rPh>
    <rPh sb="51" eb="53">
      <t>チョウシュ</t>
    </rPh>
    <phoneticPr fontId="3"/>
  </si>
  <si>
    <r>
      <t>　</t>
    </r>
    <r>
      <rPr>
        <b/>
        <u/>
        <sz val="11"/>
        <rFont val="HGS創英角ｺﾞｼｯｸUB"/>
        <family val="3"/>
        <charset val="128"/>
      </rPr>
      <t>①所得が一定基準以下の世帯に係る学校の追加負担軽減額</t>
    </r>
    <r>
      <rPr>
        <sz val="11"/>
        <rFont val="ＭＳ ゴシック"/>
        <family val="3"/>
        <charset val="128"/>
      </rPr>
      <t>に関し、該当する全ての新入生について、課税証明書等の</t>
    </r>
    <rPh sb="2" eb="4">
      <t>ショトク</t>
    </rPh>
    <rPh sb="5" eb="7">
      <t>イッテイ</t>
    </rPh>
    <rPh sb="7" eb="9">
      <t>キジュン</t>
    </rPh>
    <rPh sb="9" eb="11">
      <t>イカ</t>
    </rPh>
    <rPh sb="12" eb="14">
      <t>セタイ</t>
    </rPh>
    <rPh sb="15" eb="16">
      <t>カカ</t>
    </rPh>
    <rPh sb="17" eb="19">
      <t>ガッコウ</t>
    </rPh>
    <rPh sb="20" eb="22">
      <t>ツイカ</t>
    </rPh>
    <rPh sb="22" eb="24">
      <t>フタン</t>
    </rPh>
    <rPh sb="24" eb="26">
      <t>ケイゲン</t>
    </rPh>
    <rPh sb="26" eb="27">
      <t>ガク</t>
    </rPh>
    <rPh sb="28" eb="29">
      <t>カン</t>
    </rPh>
    <rPh sb="31" eb="33">
      <t>ガイトウ</t>
    </rPh>
    <rPh sb="35" eb="36">
      <t>スベ</t>
    </rPh>
    <rPh sb="38" eb="41">
      <t>シンニュウセイ</t>
    </rPh>
    <rPh sb="46" eb="51">
      <t>カゼイショウメイショ</t>
    </rPh>
    <rPh sb="51" eb="52">
      <t>トウ</t>
    </rPh>
    <phoneticPr fontId="3"/>
  </si>
  <si>
    <r>
      <t>　</t>
    </r>
    <r>
      <rPr>
        <b/>
        <u/>
        <sz val="11"/>
        <rFont val="HGP創英角ｺﾞｼｯｸUB"/>
        <family val="3"/>
        <charset val="128"/>
      </rPr>
      <t>②多子世帯に係る学校の追加負担軽減額</t>
    </r>
    <r>
      <rPr>
        <sz val="11"/>
        <rFont val="ＭＳ ゴシック"/>
        <family val="3"/>
        <charset val="128"/>
      </rPr>
      <t>に関し、該当する全ての新入生について、住民票等の公的な書類に基づき、</t>
    </r>
    <rPh sb="2" eb="4">
      <t>タシ</t>
    </rPh>
    <rPh sb="4" eb="6">
      <t>セタイ</t>
    </rPh>
    <rPh sb="7" eb="8">
      <t>カカ</t>
    </rPh>
    <rPh sb="9" eb="11">
      <t>ガッコウ</t>
    </rPh>
    <rPh sb="12" eb="14">
      <t>ツイカ</t>
    </rPh>
    <rPh sb="14" eb="16">
      <t>フタン</t>
    </rPh>
    <rPh sb="16" eb="18">
      <t>ケイゲン</t>
    </rPh>
    <rPh sb="18" eb="19">
      <t>ガク</t>
    </rPh>
    <rPh sb="20" eb="21">
      <t>カン</t>
    </rPh>
    <rPh sb="23" eb="25">
      <t>ガイトウ</t>
    </rPh>
    <rPh sb="27" eb="28">
      <t>スベ</t>
    </rPh>
    <rPh sb="30" eb="33">
      <t>シンニュウセイ</t>
    </rPh>
    <rPh sb="38" eb="41">
      <t>ジュウミンヒョウ</t>
    </rPh>
    <rPh sb="41" eb="42">
      <t>トウ</t>
    </rPh>
    <rPh sb="43" eb="45">
      <t>コウテキ</t>
    </rPh>
    <rPh sb="46" eb="48">
      <t>ショルイ</t>
    </rPh>
    <rPh sb="49" eb="50">
      <t>モト</t>
    </rPh>
    <phoneticPr fontId="3"/>
  </si>
  <si>
    <r>
      <rPr>
        <b/>
        <sz val="14"/>
        <rFont val="BIZ UDゴシック"/>
        <family val="3"/>
        <charset val="128"/>
      </rPr>
      <t>交付申請２-３</t>
    </r>
    <r>
      <rPr>
        <b/>
        <sz val="12"/>
        <rFont val="BIZ UDゴシック"/>
        <family val="3"/>
        <charset val="128"/>
      </rPr>
      <t>（生徒が各自で購入した場合）</t>
    </r>
    <rPh sb="0" eb="2">
      <t>コウフ</t>
    </rPh>
    <rPh sb="2" eb="4">
      <t>シンセイ</t>
    </rPh>
    <rPh sb="8" eb="10">
      <t>セイト</t>
    </rPh>
    <rPh sb="11" eb="13">
      <t>カクジ</t>
    </rPh>
    <rPh sb="14" eb="16">
      <t>コウニュウ</t>
    </rPh>
    <rPh sb="18" eb="20">
      <t>バアイ</t>
    </rPh>
    <phoneticPr fontId="3"/>
  </si>
  <si>
    <r>
      <t>交付申請２-４</t>
    </r>
    <r>
      <rPr>
        <b/>
        <sz val="12"/>
        <rFont val="BIZ UDゴシック"/>
        <family val="3"/>
        <charset val="128"/>
      </rPr>
      <t>（生徒が学校経由で購入した場合）</t>
    </r>
    <rPh sb="0" eb="4">
      <t>コウフシンセイ</t>
    </rPh>
    <rPh sb="8" eb="10">
      <t>セイト</t>
    </rPh>
    <rPh sb="11" eb="13">
      <t>ガッコウ</t>
    </rPh>
    <rPh sb="13" eb="15">
      <t>ケイユ</t>
    </rPh>
    <rPh sb="16" eb="18">
      <t>コウニュウ</t>
    </rPh>
    <rPh sb="20" eb="22">
      <t>バアイ</t>
    </rPh>
    <phoneticPr fontId="3"/>
  </si>
  <si>
    <r>
      <t>申請期間</t>
    </r>
    <r>
      <rPr>
        <sz val="14"/>
        <color rgb="FFFF0000"/>
        <rFont val="HGPｺﾞｼｯｸM"/>
        <family val="3"/>
        <charset val="128"/>
      </rPr>
      <t>①</t>
    </r>
    <r>
      <rPr>
        <sz val="14"/>
        <rFont val="HGPｺﾞｼｯｸM"/>
        <family val="3"/>
        <charset val="128"/>
      </rPr>
      <t>基本分</t>
    </r>
    <rPh sb="0" eb="4">
      <t>シンセイキカン</t>
    </rPh>
    <rPh sb="5" eb="8">
      <t>キホンブン</t>
    </rPh>
    <phoneticPr fontId="3"/>
  </si>
  <si>
    <r>
      <t>申請期間</t>
    </r>
    <r>
      <rPr>
        <sz val="14"/>
        <color rgb="FFFF0000"/>
        <rFont val="HGPｺﾞｼｯｸM"/>
        <family val="3"/>
        <charset val="128"/>
      </rPr>
      <t>②</t>
    </r>
    <r>
      <rPr>
        <sz val="14"/>
        <rFont val="HGPｺﾞｼｯｸM"/>
        <family val="3"/>
        <charset val="128"/>
      </rPr>
      <t>加算分</t>
    </r>
    <rPh sb="0" eb="4">
      <t>シンセイキカン</t>
    </rPh>
    <rPh sb="5" eb="7">
      <t>カサン</t>
    </rPh>
    <rPh sb="7" eb="8">
      <t>ブン</t>
    </rPh>
    <phoneticPr fontId="3"/>
  </si>
  <si>
    <t>設置者名</t>
    <rPh sb="0" eb="3">
      <t>セッチシャ</t>
    </rPh>
    <rPh sb="3" eb="4">
      <t>メイ</t>
    </rPh>
    <phoneticPr fontId="3"/>
  </si>
  <si>
    <t>(緊急連絡先）</t>
    <rPh sb="1" eb="3">
      <t>キンキュウ</t>
    </rPh>
    <rPh sb="3" eb="6">
      <t>レンラクサキ</t>
    </rPh>
    <phoneticPr fontId="3"/>
  </si>
  <si>
    <t>（事務担当者連絡先）</t>
    <rPh sb="1" eb="3">
      <t>ジム</t>
    </rPh>
    <rPh sb="3" eb="6">
      <t>タントウシャ</t>
    </rPh>
    <rPh sb="6" eb="9">
      <t>レンラクサキ</t>
    </rPh>
    <phoneticPr fontId="3"/>
  </si>
  <si>
    <t>学校番号</t>
    <rPh sb="0" eb="4">
      <t>ガッコウバンゴウ</t>
    </rPh>
    <phoneticPr fontId="3"/>
  </si>
  <si>
    <t>学校番号</t>
    <rPh sb="0" eb="2">
      <t>ガッコウ</t>
    </rPh>
    <rPh sb="2" eb="4">
      <t>バンゴウ</t>
    </rPh>
    <phoneticPr fontId="3"/>
  </si>
  <si>
    <t>設置者所在地</t>
    <rPh sb="0" eb="3">
      <t>セッチシャ</t>
    </rPh>
    <rPh sb="3" eb="6">
      <t>ショザイチ</t>
    </rPh>
    <phoneticPr fontId="3"/>
  </si>
  <si>
    <t>加算分</t>
    <rPh sb="0" eb="2">
      <t>カサン</t>
    </rPh>
    <rPh sb="2" eb="3">
      <t>ブン</t>
    </rPh>
    <phoneticPr fontId="3"/>
  </si>
  <si>
    <t>基本分</t>
    <rPh sb="0" eb="3">
      <t>キホンブン</t>
    </rPh>
    <phoneticPr fontId="3"/>
  </si>
  <si>
    <t>理事長名</t>
    <rPh sb="0" eb="3">
      <t>リジチョウ</t>
    </rPh>
    <rPh sb="3" eb="4">
      <t>メイ</t>
    </rPh>
    <phoneticPr fontId="3"/>
  </si>
  <si>
    <r>
      <t>申請期間</t>
    </r>
    <r>
      <rPr>
        <sz val="12"/>
        <color rgb="FFFF0000"/>
        <rFont val="HGPｺﾞｼｯｸM"/>
        <family val="3"/>
        <charset val="128"/>
      </rPr>
      <t>①</t>
    </r>
    <r>
      <rPr>
        <sz val="12"/>
        <rFont val="HGPｺﾞｼｯｸM"/>
        <family val="3"/>
        <charset val="128"/>
      </rPr>
      <t>基本分</t>
    </r>
    <rPh sb="0" eb="4">
      <t>シンセイキカン</t>
    </rPh>
    <rPh sb="5" eb="8">
      <t>キホンブン</t>
    </rPh>
    <phoneticPr fontId="3"/>
  </si>
  <si>
    <r>
      <t>　</t>
    </r>
    <r>
      <rPr>
        <b/>
        <u/>
        <sz val="11"/>
        <rFont val="HGP創英角ｺﾞｼｯｸUB"/>
        <family val="3"/>
        <charset val="128"/>
      </rPr>
      <t>以外の品目</t>
    </r>
    <r>
      <rPr>
        <sz val="11"/>
        <rFont val="ＭＳ ゴシック"/>
        <family val="3"/>
        <charset val="128"/>
      </rPr>
      <t>について、上記の端末機器購入額に</t>
    </r>
    <r>
      <rPr>
        <b/>
        <u/>
        <sz val="11"/>
        <rFont val="HGS創英角ｺﾞｼｯｸUB"/>
        <family val="3"/>
        <charset val="128"/>
      </rPr>
      <t>含まれていない</t>
    </r>
    <r>
      <rPr>
        <sz val="11"/>
        <rFont val="ＭＳ ゴシック"/>
        <family val="3"/>
        <charset val="128"/>
      </rPr>
      <t>こと。</t>
    </r>
    <rPh sb="1" eb="3">
      <t>イガイ</t>
    </rPh>
    <rPh sb="4" eb="6">
      <t>ヒンモク</t>
    </rPh>
    <rPh sb="11" eb="13">
      <t>ジョウキ</t>
    </rPh>
    <rPh sb="14" eb="16">
      <t>タンマツ</t>
    </rPh>
    <rPh sb="16" eb="21">
      <t>キキコウニュウガク</t>
    </rPh>
    <rPh sb="22" eb="23">
      <t>フク</t>
    </rPh>
    <phoneticPr fontId="3"/>
  </si>
  <si>
    <t>　③端末機器購入時に設定した、使用する生徒の在学期間中の保守・保証料、④その他特に必要と認められる経費）</t>
    <rPh sb="2" eb="4">
      <t>タンマツ</t>
    </rPh>
    <rPh sb="4" eb="6">
      <t>キキ</t>
    </rPh>
    <rPh sb="6" eb="8">
      <t>コウニュウ</t>
    </rPh>
    <rPh sb="8" eb="9">
      <t>ジ</t>
    </rPh>
    <rPh sb="10" eb="12">
      <t>セッテイ</t>
    </rPh>
    <rPh sb="15" eb="17">
      <t>シヨウ</t>
    </rPh>
    <rPh sb="19" eb="21">
      <t>セイト</t>
    </rPh>
    <rPh sb="22" eb="24">
      <t>ザイガク</t>
    </rPh>
    <rPh sb="24" eb="26">
      <t>キカン</t>
    </rPh>
    <rPh sb="26" eb="27">
      <t>チュウ</t>
    </rPh>
    <rPh sb="28" eb="30">
      <t>ホシュ</t>
    </rPh>
    <rPh sb="31" eb="34">
      <t>ホショウリョウ</t>
    </rPh>
    <phoneticPr fontId="3"/>
  </si>
  <si>
    <r>
      <t>申請期間</t>
    </r>
    <r>
      <rPr>
        <sz val="12"/>
        <color rgb="FFFF0000"/>
        <rFont val="HGPｺﾞｼｯｸM"/>
        <family val="3"/>
        <charset val="128"/>
      </rPr>
      <t>②</t>
    </r>
    <r>
      <rPr>
        <sz val="12"/>
        <color theme="1"/>
        <rFont val="HGPｺﾞｼｯｸM"/>
        <family val="3"/>
        <charset val="128"/>
      </rPr>
      <t>加算</t>
    </r>
    <r>
      <rPr>
        <sz val="12"/>
        <rFont val="HGPｺﾞｼｯｸM"/>
        <family val="3"/>
        <charset val="128"/>
      </rPr>
      <t>分</t>
    </r>
    <rPh sb="0" eb="4">
      <t>シンセイキカン</t>
    </rPh>
    <rPh sb="5" eb="7">
      <t>カサン</t>
    </rPh>
    <rPh sb="7" eb="8">
      <t>ブン</t>
    </rPh>
    <phoneticPr fontId="3"/>
  </si>
  <si>
    <t>法人番号(設置者番号)</t>
    <rPh sb="0" eb="4">
      <t>ホウジンバンゴウ</t>
    </rPh>
    <rPh sb="5" eb="8">
      <t>セッチシャ</t>
    </rPh>
    <rPh sb="8" eb="10">
      <t>バンゴウ</t>
    </rPh>
    <phoneticPr fontId="3"/>
  </si>
  <si>
    <t>学校が実施する、生徒(保護者)の端末購入等費用への負担軽減の金額</t>
    <rPh sb="0" eb="2">
      <t>ガッコウ</t>
    </rPh>
    <rPh sb="3" eb="5">
      <t>ジッシ</t>
    </rPh>
    <rPh sb="8" eb="10">
      <t>セイト</t>
    </rPh>
    <rPh sb="11" eb="14">
      <t>ホゴシャ</t>
    </rPh>
    <rPh sb="16" eb="21">
      <t>タンマツコウニュウトウ</t>
    </rPh>
    <rPh sb="21" eb="23">
      <t>ヒヨウ</t>
    </rPh>
    <rPh sb="25" eb="27">
      <t>フタン</t>
    </rPh>
    <rPh sb="27" eb="29">
      <t>ケイゲン</t>
    </rPh>
    <rPh sb="30" eb="32">
      <t>キンガク</t>
    </rPh>
    <phoneticPr fontId="3"/>
  </si>
  <si>
    <t>学校が実施する、生徒(保護者)の端末購入等費用への負担軽減の金額</t>
    <rPh sb="0" eb="2">
      <t>ガッコウ</t>
    </rPh>
    <rPh sb="3" eb="5">
      <t>ジッシ</t>
    </rPh>
    <rPh sb="8" eb="10">
      <t>セイト</t>
    </rPh>
    <rPh sb="11" eb="14">
      <t>ホゴシャ</t>
    </rPh>
    <rPh sb="16" eb="18">
      <t>タンマツ</t>
    </rPh>
    <rPh sb="18" eb="20">
      <t>コウニュウ</t>
    </rPh>
    <rPh sb="20" eb="21">
      <t>トウ</t>
    </rPh>
    <rPh sb="21" eb="23">
      <t>ヒヨウ</t>
    </rPh>
    <rPh sb="25" eb="27">
      <t>フタン</t>
    </rPh>
    <rPh sb="27" eb="29">
      <t>ケイゲン</t>
    </rPh>
    <rPh sb="30" eb="32">
      <t>キンガク</t>
    </rPh>
    <phoneticPr fontId="3"/>
  </si>
  <si>
    <t>　</t>
  </si>
  <si>
    <t>令和</t>
    <rPh sb="0" eb="2">
      <t>レイワ</t>
    </rPh>
    <phoneticPr fontId="3"/>
  </si>
  <si>
    <t>私立高等学校新入生端末整備費助成事業</t>
    <rPh sb="0" eb="2">
      <t>シリツ</t>
    </rPh>
    <rPh sb="2" eb="6">
      <t>コウトウガッコウ</t>
    </rPh>
    <rPh sb="6" eb="9">
      <t>シンニュウセイ</t>
    </rPh>
    <rPh sb="9" eb="11">
      <t>タンマツ</t>
    </rPh>
    <rPh sb="11" eb="14">
      <t>セイビヒ</t>
    </rPh>
    <rPh sb="14" eb="18">
      <t>ジョセイジギョウ</t>
    </rPh>
    <phoneticPr fontId="3"/>
  </si>
  <si>
    <t>交付申請書様式記入例について</t>
    <rPh sb="0" eb="2">
      <t>コウフ</t>
    </rPh>
    <rPh sb="2" eb="5">
      <t>シンセイショ</t>
    </rPh>
    <rPh sb="5" eb="7">
      <t>ヨウシキ</t>
    </rPh>
    <rPh sb="7" eb="9">
      <t>キニュウ</t>
    </rPh>
    <rPh sb="9" eb="10">
      <t>レイ</t>
    </rPh>
    <phoneticPr fontId="3"/>
  </si>
  <si>
    <t>○各書類の記入例において、囲みの色は下記を表しています。</t>
    <rPh sb="1" eb="2">
      <t>カク</t>
    </rPh>
    <rPh sb="2" eb="4">
      <t>ショルイ</t>
    </rPh>
    <rPh sb="5" eb="8">
      <t>キニュウレイ</t>
    </rPh>
    <rPh sb="13" eb="14">
      <t>カコ</t>
    </rPh>
    <rPh sb="16" eb="17">
      <t>イロ</t>
    </rPh>
    <rPh sb="18" eb="20">
      <t>カキ</t>
    </rPh>
    <rPh sb="21" eb="22">
      <t>アラワ</t>
    </rPh>
    <phoneticPr fontId="3"/>
  </si>
  <si>
    <t>　　・・・　入力または押印する欄</t>
    <rPh sb="6" eb="8">
      <t>ニュウリョク</t>
    </rPh>
    <rPh sb="11" eb="13">
      <t>オウイン</t>
    </rPh>
    <rPh sb="15" eb="16">
      <t>ラン</t>
    </rPh>
    <phoneticPr fontId="3"/>
  </si>
  <si>
    <t>　　・・・　使用しない又は注記欄</t>
    <rPh sb="6" eb="8">
      <t>シヨウ</t>
    </rPh>
    <rPh sb="11" eb="12">
      <t>マタ</t>
    </rPh>
    <rPh sb="13" eb="15">
      <t>チュウキ</t>
    </rPh>
    <rPh sb="15" eb="16">
      <t>ラン</t>
    </rPh>
    <phoneticPr fontId="3"/>
  </si>
  <si>
    <t>　　・・・　総括表へ転記する欄</t>
    <rPh sb="6" eb="9">
      <t>ソウカツヒョウ</t>
    </rPh>
    <rPh sb="10" eb="12">
      <t>テンキ</t>
    </rPh>
    <rPh sb="14" eb="15">
      <t>ラン</t>
    </rPh>
    <phoneticPr fontId="3"/>
  </si>
  <si>
    <t>○</t>
  </si>
  <si>
    <t>○</t>
    <phoneticPr fontId="3"/>
  </si>
  <si>
    <t>〒○○○-○○○○
東京都○○区○○１－１－１</t>
    <rPh sb="10" eb="13">
      <t>トウキョウト</t>
    </rPh>
    <rPh sb="15" eb="16">
      <t>ク</t>
    </rPh>
    <phoneticPr fontId="3"/>
  </si>
  <si>
    <t>学校法人私学財団学園</t>
    <rPh sb="0" eb="4">
      <t>ガッコウホウジン</t>
    </rPh>
    <rPh sb="4" eb="8">
      <t>シガクザイダン</t>
    </rPh>
    <rPh sb="8" eb="10">
      <t>ガクエン</t>
    </rPh>
    <phoneticPr fontId="3"/>
  </si>
  <si>
    <t>財団　太郎</t>
    <rPh sb="0" eb="2">
      <t>ザイダン</t>
    </rPh>
    <rPh sb="3" eb="5">
      <t>タロウ</t>
    </rPh>
    <phoneticPr fontId="3"/>
  </si>
  <si>
    <t>私学　花子</t>
    <rPh sb="0" eb="2">
      <t>シガク</t>
    </rPh>
    <rPh sb="3" eb="5">
      <t>ハナコ</t>
    </rPh>
    <phoneticPr fontId="3"/>
  </si>
  <si>
    <t>03-○○○○-○○○○</t>
    <phoneticPr fontId="3"/>
  </si>
  <si>
    <t>090-○○○○-○○○○</t>
    <phoneticPr fontId="3"/>
  </si>
  <si>
    <t>○○○@○○○.ne.jp</t>
    <phoneticPr fontId="3"/>
  </si>
  <si>
    <t>□</t>
  </si>
  <si>
    <t>□</t>
    <phoneticPr fontId="3"/>
  </si>
  <si>
    <t>□□高等学校</t>
    <rPh sb="2" eb="6">
      <t>コウトウガッコウ</t>
    </rPh>
    <phoneticPr fontId="3"/>
  </si>
  <si>
    <t>◆</t>
    <phoneticPr fontId="3"/>
  </si>
  <si>
    <t>◆◆高等学校</t>
    <rPh sb="2" eb="6">
      <t>コウトウガッコウ</t>
    </rPh>
    <phoneticPr fontId="3"/>
  </si>
  <si>
    <t>ノートPC</t>
  </si>
  <si>
    <t>マウス</t>
  </si>
  <si>
    <t>保証料</t>
    <rPh sb="0" eb="3">
      <t>ホショウリョウ</t>
    </rPh>
    <phoneticPr fontId="3"/>
  </si>
  <si>
    <t>ﾀﾌﾞﾚｯﾄ(128G)</t>
  </si>
  <si>
    <t>ﾀｯﾁﾍﾟﾝ</t>
  </si>
  <si>
    <t>ﾀﾌﾞﾚｯﾄ(64G)</t>
  </si>
  <si>
    <t>ｷｰﾎﾞｰﾄﾞ</t>
  </si>
  <si>
    <t>レ</t>
  </si>
  <si>
    <t>合計403人</t>
    <rPh sb="0" eb="2">
      <t>ゴウケイ</t>
    </rPh>
    <rPh sb="5" eb="6">
      <t>ニン</t>
    </rPh>
    <phoneticPr fontId="3"/>
  </si>
  <si>
    <t>ｷｰﾎﾞｰﾄﾞ型ｶﾊﾞｰ</t>
    <rPh sb="7" eb="8">
      <t>ガタ</t>
    </rPh>
    <phoneticPr fontId="3"/>
  </si>
  <si>
    <t>1</t>
    <phoneticPr fontId="3"/>
  </si>
  <si>
    <t>○</t>
    <phoneticPr fontId="3"/>
  </si>
  <si>
    <t>２</t>
    <phoneticPr fontId="3"/>
  </si>
  <si>
    <t>５</t>
    <phoneticPr fontId="3"/>
  </si>
  <si>
    <t>８</t>
    <phoneticPr fontId="3"/>
  </si>
  <si>
    <r>
      <t xml:space="preserve">申請期間②
</t>
    </r>
    <r>
      <rPr>
        <b/>
        <sz val="18"/>
        <rFont val="HG丸ｺﾞｼｯｸM-PRO"/>
        <family val="3"/>
        <charset val="128"/>
      </rPr>
      <t>加算分</t>
    </r>
    <r>
      <rPr>
        <sz val="18"/>
        <rFont val="HG丸ｺﾞｼｯｸM-PRO"/>
        <family val="3"/>
        <charset val="128"/>
      </rPr>
      <t>申請</t>
    </r>
    <rPh sb="0" eb="4">
      <t>シンセイキカン</t>
    </rPh>
    <rPh sb="6" eb="9">
      <t>カサンブン</t>
    </rPh>
    <rPh sb="9" eb="11">
      <t>シンセイ</t>
    </rPh>
    <phoneticPr fontId="3"/>
  </si>
  <si>
    <t>総括表　附票</t>
    <rPh sb="0" eb="3">
      <t>ソウカツヒョウ</t>
    </rPh>
    <rPh sb="4" eb="6">
      <t>フヒョウ</t>
    </rPh>
    <phoneticPr fontId="53"/>
  </si>
  <si>
    <t>学校名</t>
    <rPh sb="0" eb="3">
      <t>ガッコウメイ</t>
    </rPh>
    <phoneticPr fontId="53"/>
  </si>
  <si>
    <t>□□高等学校</t>
    <phoneticPr fontId="3"/>
  </si>
  <si>
    <t>学校番号</t>
    <rPh sb="0" eb="4">
      <t>ガッコウバンゴウ</t>
    </rPh>
    <phoneticPr fontId="53"/>
  </si>
  <si>
    <t>ア. 新入生実員及び助成対象生徒数の状況</t>
    <rPh sb="3" eb="6">
      <t>シンニュウセイ</t>
    </rPh>
    <rPh sb="6" eb="8">
      <t>ジツイン</t>
    </rPh>
    <rPh sb="8" eb="9">
      <t>オヨ</t>
    </rPh>
    <rPh sb="10" eb="12">
      <t>ジョセイ</t>
    </rPh>
    <rPh sb="12" eb="14">
      <t>タイショウ</t>
    </rPh>
    <rPh sb="14" eb="17">
      <t>セイトスウ</t>
    </rPh>
    <rPh sb="18" eb="20">
      <t>ジョウキョウ</t>
    </rPh>
    <phoneticPr fontId="53"/>
  </si>
  <si>
    <t>【申請期間①】</t>
    <rPh sb="1" eb="3">
      <t>シンセイ</t>
    </rPh>
    <rPh sb="3" eb="5">
      <t>キカン</t>
    </rPh>
    <phoneticPr fontId="53"/>
  </si>
  <si>
    <t>※適宜、行を追加して作成してください</t>
    <phoneticPr fontId="53"/>
  </si>
  <si>
    <t>申請時点の学年</t>
    <rPh sb="0" eb="2">
      <t>シンセイ</t>
    </rPh>
    <rPh sb="2" eb="4">
      <t>ジテン</t>
    </rPh>
    <rPh sb="5" eb="7">
      <t>ガクネン</t>
    </rPh>
    <phoneticPr fontId="53"/>
  </si>
  <si>
    <t>事象発生時期</t>
    <rPh sb="0" eb="2">
      <t>ジショウ</t>
    </rPh>
    <rPh sb="2" eb="4">
      <t>ハッセイ</t>
    </rPh>
    <rPh sb="4" eb="6">
      <t>ジキ</t>
    </rPh>
    <phoneticPr fontId="53"/>
  </si>
  <si>
    <t>人数</t>
    <rPh sb="0" eb="2">
      <t>ニンズウ</t>
    </rPh>
    <phoneticPr fontId="53"/>
  </si>
  <si>
    <t>端末利用開始時点からの
在学期間残り（月単位）
※保守等申請の場合、注意</t>
    <rPh sb="0" eb="2">
      <t>タンマツ</t>
    </rPh>
    <rPh sb="2" eb="4">
      <t>リヨウ</t>
    </rPh>
    <rPh sb="4" eb="6">
      <t>カイシ</t>
    </rPh>
    <rPh sb="6" eb="8">
      <t>ジテン</t>
    </rPh>
    <rPh sb="12" eb="14">
      <t>ザイガク</t>
    </rPh>
    <rPh sb="14" eb="16">
      <t>キカン</t>
    </rPh>
    <rPh sb="16" eb="17">
      <t>ノコ</t>
    </rPh>
    <rPh sb="19" eb="22">
      <t>ツキタンイ</t>
    </rPh>
    <rPh sb="25" eb="28">
      <t>ホシュトウ</t>
    </rPh>
    <rPh sb="28" eb="30">
      <t>シンセイ</t>
    </rPh>
    <rPh sb="31" eb="33">
      <t>バアイ</t>
    </rPh>
    <rPh sb="34" eb="36">
      <t>チュウイ</t>
    </rPh>
    <phoneticPr fontId="53"/>
  </si>
  <si>
    <t>高校１年生</t>
    <rPh sb="0" eb="2">
      <t>コウコウ</t>
    </rPh>
    <rPh sb="3" eb="5">
      <t>ネンセイ</t>
    </rPh>
    <phoneticPr fontId="53"/>
  </si>
  <si>
    <t>新入生</t>
    <rPh sb="0" eb="3">
      <t>シンニュウセイ</t>
    </rPh>
    <phoneticPr fontId="53"/>
  </si>
  <si>
    <t>令和６年４月</t>
    <rPh sb="0" eb="2">
      <t>レイワ</t>
    </rPh>
    <rPh sb="3" eb="4">
      <t>ネン</t>
    </rPh>
    <rPh sb="5" eb="6">
      <t>ガツ</t>
    </rPh>
    <phoneticPr fontId="53"/>
  </si>
  <si>
    <t>転入生</t>
    <rPh sb="0" eb="3">
      <t>テンニュウセイ</t>
    </rPh>
    <phoneticPr fontId="53"/>
  </si>
  <si>
    <t>令和６年６月</t>
    <rPh sb="0" eb="2">
      <t>レイワ</t>
    </rPh>
    <rPh sb="3" eb="4">
      <t>ネン</t>
    </rPh>
    <rPh sb="5" eb="6">
      <t>ガツ</t>
    </rPh>
    <phoneticPr fontId="53"/>
  </si>
  <si>
    <t>34か月</t>
    <rPh sb="3" eb="4">
      <t>ゲツ</t>
    </rPh>
    <phoneticPr fontId="53"/>
  </si>
  <si>
    <t>令和６年９月</t>
    <rPh sb="0" eb="2">
      <t>レイワ</t>
    </rPh>
    <rPh sb="3" eb="4">
      <t>ネン</t>
    </rPh>
    <rPh sb="5" eb="6">
      <t>ガツ</t>
    </rPh>
    <phoneticPr fontId="53"/>
  </si>
  <si>
    <t>31か月</t>
    <rPh sb="3" eb="4">
      <t>ゲツ</t>
    </rPh>
    <phoneticPr fontId="53"/>
  </si>
  <si>
    <t>退学者等</t>
    <rPh sb="0" eb="3">
      <t>タイガクシャ</t>
    </rPh>
    <rPh sb="3" eb="4">
      <t>トウ</t>
    </rPh>
    <phoneticPr fontId="53"/>
  </si>
  <si>
    <t>令和６年８月</t>
    <rPh sb="0" eb="2">
      <t>レイワ</t>
    </rPh>
    <rPh sb="3" eb="4">
      <t>ネン</t>
    </rPh>
    <rPh sb="5" eb="6">
      <t>ガツ</t>
    </rPh>
    <phoneticPr fontId="53"/>
  </si>
  <si>
    <t>0か月</t>
    <rPh sb="2" eb="3">
      <t>ゲツ</t>
    </rPh>
    <phoneticPr fontId="53"/>
  </si>
  <si>
    <t>高校２,3年生</t>
    <rPh sb="0" eb="2">
      <t>コウコウ</t>
    </rPh>
    <rPh sb="5" eb="6">
      <t>ネン</t>
    </rPh>
    <rPh sb="6" eb="7">
      <t>セイ</t>
    </rPh>
    <phoneticPr fontId="53"/>
  </si>
  <si>
    <r>
      <t xml:space="preserve">転入生
</t>
    </r>
    <r>
      <rPr>
        <sz val="9"/>
        <color theme="1"/>
        <rFont val="Meiryo UI"/>
        <family val="3"/>
        <charset val="128"/>
      </rPr>
      <t>※留学帰国者含む</t>
    </r>
    <rPh sb="0" eb="3">
      <t>テンニュウセイ</t>
    </rPh>
    <rPh sb="5" eb="7">
      <t>リュウガク</t>
    </rPh>
    <rPh sb="7" eb="10">
      <t>キコクシャ</t>
    </rPh>
    <rPh sb="10" eb="11">
      <t>フク</t>
    </rPh>
    <phoneticPr fontId="53"/>
  </si>
  <si>
    <t>令和６年１月</t>
    <rPh sb="0" eb="2">
      <t>レイワ</t>
    </rPh>
    <rPh sb="3" eb="4">
      <t>ネン</t>
    </rPh>
    <rPh sb="5" eb="6">
      <t>ガツ</t>
    </rPh>
    <phoneticPr fontId="53"/>
  </si>
  <si>
    <t>27か月　※１年生の１月帰国</t>
    <rPh sb="3" eb="4">
      <t>ゲツ</t>
    </rPh>
    <rPh sb="7" eb="8">
      <t>ネン</t>
    </rPh>
    <rPh sb="8" eb="9">
      <t>セイ</t>
    </rPh>
    <rPh sb="11" eb="12">
      <t>ガツ</t>
    </rPh>
    <rPh sb="12" eb="14">
      <t>キコク</t>
    </rPh>
    <phoneticPr fontId="53"/>
  </si>
  <si>
    <t>15か月　※２年生の１月転入</t>
    <rPh sb="3" eb="4">
      <t>ゲツ</t>
    </rPh>
    <rPh sb="7" eb="9">
      <t>ネンセイ</t>
    </rPh>
    <rPh sb="11" eb="12">
      <t>ガツ</t>
    </rPh>
    <rPh sb="12" eb="14">
      <t>テンニュウ</t>
    </rPh>
    <phoneticPr fontId="53"/>
  </si>
  <si>
    <t>24か月　※２年生の４月転入</t>
    <rPh sb="3" eb="4">
      <t>ゲツ</t>
    </rPh>
    <rPh sb="7" eb="8">
      <t>ネン</t>
    </rPh>
    <rPh sb="8" eb="9">
      <t>セイ</t>
    </rPh>
    <rPh sb="11" eb="12">
      <t>ガツ</t>
    </rPh>
    <rPh sb="12" eb="14">
      <t>テンニュウ</t>
    </rPh>
    <phoneticPr fontId="53"/>
  </si>
  <si>
    <t>合計</t>
    <rPh sb="0" eb="2">
      <t>ゴウケイ</t>
    </rPh>
    <phoneticPr fontId="53"/>
  </si>
  <si>
    <r>
      <rPr>
        <b/>
        <sz val="10"/>
        <color theme="1"/>
        <rFont val="Meiryo UI"/>
        <family val="3"/>
        <charset val="128"/>
      </rPr>
      <t>（合計）-（退学者数）</t>
    </r>
    <r>
      <rPr>
        <sz val="10"/>
        <color theme="1"/>
        <rFont val="Meiryo UI"/>
        <family val="3"/>
        <charset val="128"/>
      </rPr>
      <t xml:space="preserve">
　　</t>
    </r>
    <r>
      <rPr>
        <sz val="8"/>
        <color theme="1"/>
        <rFont val="Meiryo UI"/>
        <family val="3"/>
        <charset val="128"/>
      </rPr>
      <t>※重複カウントを除くため</t>
    </r>
    <rPh sb="1" eb="3">
      <t>ゴウケイ</t>
    </rPh>
    <rPh sb="6" eb="9">
      <t>タイガクシャ</t>
    </rPh>
    <rPh sb="9" eb="10">
      <t>スウ</t>
    </rPh>
    <phoneticPr fontId="53"/>
  </si>
  <si>
    <t>←助成対象生徒数
（申請可能上限生徒数）</t>
    <rPh sb="1" eb="5">
      <t>ジョセイタイショウ</t>
    </rPh>
    <rPh sb="5" eb="8">
      <t>セイトスウ</t>
    </rPh>
    <rPh sb="10" eb="12">
      <t>シンセイ</t>
    </rPh>
    <rPh sb="12" eb="14">
      <t>カノウ</t>
    </rPh>
    <rPh sb="14" eb="16">
      <t>ジョウゲン</t>
    </rPh>
    <rPh sb="16" eb="19">
      <t>セイトスウ</t>
    </rPh>
    <phoneticPr fontId="53"/>
  </si>
  <si>
    <t>【申請期間②】</t>
    <rPh sb="1" eb="3">
      <t>シンセイ</t>
    </rPh>
    <rPh sb="3" eb="5">
      <t>キカン</t>
    </rPh>
    <phoneticPr fontId="53"/>
  </si>
  <si>
    <t>申請期間①以降の変動状況</t>
    <rPh sb="0" eb="2">
      <t>シンセイ</t>
    </rPh>
    <rPh sb="2" eb="4">
      <t>キカン</t>
    </rPh>
    <rPh sb="5" eb="7">
      <t>イコウ</t>
    </rPh>
    <rPh sb="8" eb="10">
      <t>ヘンドウ</t>
    </rPh>
    <rPh sb="10" eb="12">
      <t>ジョウキョウ</t>
    </rPh>
    <phoneticPr fontId="53"/>
  </si>
  <si>
    <t>令和６年11月</t>
    <rPh sb="0" eb="2">
      <t>レイワ</t>
    </rPh>
    <rPh sb="3" eb="4">
      <t>ネン</t>
    </rPh>
    <rPh sb="6" eb="7">
      <t>ガツ</t>
    </rPh>
    <phoneticPr fontId="53"/>
  </si>
  <si>
    <t>29か月</t>
    <rPh sb="3" eb="4">
      <t>ゲツ</t>
    </rPh>
    <phoneticPr fontId="53"/>
  </si>
  <si>
    <t>令和６年12月</t>
    <rPh sb="0" eb="2">
      <t>レイワ</t>
    </rPh>
    <rPh sb="3" eb="4">
      <t>ネン</t>
    </rPh>
    <rPh sb="6" eb="7">
      <t>ガツ</t>
    </rPh>
    <phoneticPr fontId="53"/>
  </si>
  <si>
    <t>12か月　※２年生の11月転入</t>
    <rPh sb="3" eb="4">
      <t>ゲツ</t>
    </rPh>
    <rPh sb="7" eb="9">
      <t>ネンセイ</t>
    </rPh>
    <rPh sb="12" eb="13">
      <t>ガツ</t>
    </rPh>
    <rPh sb="13" eb="15">
      <t>テンニュウ</t>
    </rPh>
    <phoneticPr fontId="53"/>
  </si>
  <si>
    <r>
      <rPr>
        <b/>
        <sz val="10"/>
        <rFont val="Meiryo UI"/>
        <family val="3"/>
        <charset val="128"/>
      </rPr>
      <t>（合計）-（退学者数）</t>
    </r>
    <r>
      <rPr>
        <sz val="10"/>
        <color theme="1"/>
        <rFont val="Meiryo UI"/>
        <family val="3"/>
        <charset val="128"/>
      </rPr>
      <t>　
　　</t>
    </r>
    <r>
      <rPr>
        <sz val="8"/>
        <color theme="1"/>
        <rFont val="Meiryo UI"/>
        <family val="3"/>
        <charset val="128"/>
      </rPr>
      <t>※重複カウントを除くため</t>
    </r>
    <rPh sb="1" eb="3">
      <t>ゴウケイ</t>
    </rPh>
    <rPh sb="6" eb="9">
      <t>タイガクシャ</t>
    </rPh>
    <rPh sb="9" eb="10">
      <t>スウ</t>
    </rPh>
    <phoneticPr fontId="53"/>
  </si>
  <si>
    <t>（合計）-（退学者数）+（申請期間①の助成対象生徒数）</t>
    <rPh sb="13" eb="15">
      <t>シンセイ</t>
    </rPh>
    <rPh sb="15" eb="17">
      <t>キカン</t>
    </rPh>
    <rPh sb="19" eb="21">
      <t>ジョセイ</t>
    </rPh>
    <rPh sb="21" eb="26">
      <t>タイショウセイトスウ</t>
    </rPh>
    <phoneticPr fontId="5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</si>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</sst>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 &quot;#,##0"/>
    <numFmt numFmtId="177" formatCode="&quot;合&quot;&quot;計&quot;0&quot;人&quot;"/>
    <numFmt numFmtId="178" formatCode="&quot;合計&quot;0&quot;人&quot;"/>
    <numFmt numFmtId="179" formatCode="#,##0&quot;円&quot;"/>
    <numFmt numFmtId="180" formatCode="&quot;合計&quot;#,##0&quot;人&quot;"/>
  </numFmts>
  <fonts count="68" x14ac:knownFonts="1">
    <font>
      <sz val="11"/>
      <name val="HG丸ｺﾞｼｯｸM-PRO"/>
      <family val="3"/>
      <charset val="128"/>
    </font>
    <font>
      <sz val="11"/>
      <color theme="1"/>
      <name val="ＭＳ Ｐゴシック"/>
      <family val="2"/>
      <charset val="128"/>
      <scheme val="minor"/>
    </font>
    <font>
      <sz val="11"/>
      <name val="HG丸ｺﾞｼｯｸM-PRO"/>
      <family val="3"/>
      <charset val="128"/>
    </font>
    <font>
      <sz val="6"/>
      <name val="HG丸ｺﾞｼｯｸM-PRO"/>
      <family val="3"/>
      <charset val="128"/>
    </font>
    <font>
      <sz val="11"/>
      <name val="ＭＳ ゴシック"/>
      <family val="3"/>
      <charset val="128"/>
    </font>
    <font>
      <sz val="9"/>
      <name val="ＭＳ ゴシック"/>
      <family val="3"/>
      <charset val="128"/>
    </font>
    <font>
      <sz val="16"/>
      <name val="ＭＳ ゴシック"/>
      <family val="3"/>
      <charset val="128"/>
    </font>
    <font>
      <sz val="14"/>
      <name val="ＭＳ ゴシック"/>
      <family val="3"/>
      <charset val="128"/>
    </font>
    <font>
      <sz val="10"/>
      <name val="ＭＳ ゴシック"/>
      <family val="3"/>
      <charset val="128"/>
    </font>
    <font>
      <sz val="8"/>
      <name val="ＭＳ ゴシック"/>
      <family val="3"/>
      <charset val="128"/>
    </font>
    <font>
      <sz val="18"/>
      <name val="ＭＳ ゴシック"/>
      <family val="3"/>
      <charset val="128"/>
    </font>
    <font>
      <sz val="12"/>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0.5"/>
      <name val="ＭＳ ゴシック"/>
      <family val="3"/>
      <charset val="128"/>
    </font>
    <font>
      <sz val="10.5"/>
      <name val="HGPｺﾞｼｯｸM"/>
      <family val="3"/>
      <charset val="128"/>
    </font>
    <font>
      <sz val="9"/>
      <color indexed="81"/>
      <name val="HGPｺﾞｼｯｸM"/>
      <family val="3"/>
      <charset val="128"/>
    </font>
    <font>
      <b/>
      <sz val="12"/>
      <name val="ＭＳ ゴシック"/>
      <family val="3"/>
      <charset val="128"/>
    </font>
    <font>
      <b/>
      <sz val="16"/>
      <name val="BIZ UDゴシック"/>
      <family val="3"/>
      <charset val="128"/>
    </font>
    <font>
      <b/>
      <u/>
      <sz val="9"/>
      <color indexed="81"/>
      <name val="HGPｺﾞｼｯｸM"/>
      <family val="3"/>
      <charset val="128"/>
    </font>
    <font>
      <sz val="12"/>
      <name val="HGPｺﾞｼｯｸM"/>
      <family val="3"/>
      <charset val="128"/>
    </font>
    <font>
      <b/>
      <u/>
      <sz val="11"/>
      <name val="HGS創英角ｺﾞｼｯｸUB"/>
      <family val="3"/>
      <charset val="128"/>
    </font>
    <font>
      <b/>
      <u/>
      <sz val="11"/>
      <name val="HGP創英角ｺﾞｼｯｸUB"/>
      <family val="3"/>
      <charset val="128"/>
    </font>
    <font>
      <b/>
      <sz val="14"/>
      <name val="HGP創英角ｺﾞｼｯｸUB"/>
      <family val="3"/>
      <charset val="128"/>
    </font>
    <font>
      <b/>
      <u/>
      <sz val="14"/>
      <name val="HGP創英角ｺﾞｼｯｸUB"/>
      <family val="3"/>
      <charset val="128"/>
    </font>
    <font>
      <b/>
      <sz val="13"/>
      <name val="BIZ UDPゴシック"/>
      <family val="3"/>
      <charset val="128"/>
    </font>
    <font>
      <b/>
      <sz val="11"/>
      <color rgb="FFFF0000"/>
      <name val="ＭＳ ゴシック"/>
      <family val="3"/>
      <charset val="128"/>
    </font>
    <font>
      <b/>
      <sz val="10"/>
      <color rgb="FFFF0000"/>
      <name val="ＭＳ ゴシック"/>
      <family val="3"/>
      <charset val="128"/>
    </font>
    <font>
      <strike/>
      <sz val="11"/>
      <name val="ＭＳ ゴシック"/>
      <family val="3"/>
      <charset val="128"/>
    </font>
    <font>
      <b/>
      <sz val="14"/>
      <name val="BIZ UDゴシック"/>
      <family val="3"/>
      <charset val="128"/>
    </font>
    <font>
      <b/>
      <sz val="11"/>
      <name val="BIZ UDゴシック"/>
      <family val="3"/>
      <charset val="128"/>
    </font>
    <font>
      <sz val="9"/>
      <name val="HGPｺﾞｼｯｸM"/>
      <family val="3"/>
      <charset val="128"/>
    </font>
    <font>
      <sz val="14"/>
      <name val="BIZ UDゴシック"/>
      <family val="3"/>
      <charset val="128"/>
    </font>
    <font>
      <sz val="10"/>
      <color rgb="FFFF0000"/>
      <name val="ＭＳ ゴシック"/>
      <family val="3"/>
      <charset val="128"/>
    </font>
    <font>
      <b/>
      <sz val="10"/>
      <name val="ＭＳ ゴシック"/>
      <family val="3"/>
      <charset val="128"/>
    </font>
    <font>
      <b/>
      <sz val="12"/>
      <color rgb="FFFF0000"/>
      <name val="HGPｺﾞｼｯｸM"/>
      <family val="3"/>
      <charset val="128"/>
    </font>
    <font>
      <sz val="12"/>
      <name val="ＭＳ Ｐゴシック"/>
      <family val="3"/>
      <charset val="128"/>
      <scheme val="major"/>
    </font>
    <font>
      <b/>
      <sz val="9"/>
      <name val="ＭＳ ゴシック"/>
      <family val="3"/>
      <charset val="128"/>
    </font>
    <font>
      <sz val="14"/>
      <name val="HGPｺﾞｼｯｸM"/>
      <family val="3"/>
      <charset val="128"/>
    </font>
    <font>
      <b/>
      <sz val="11"/>
      <color rgb="FFFF0000"/>
      <name val="HGPｺﾞｼｯｸM"/>
      <family val="3"/>
      <charset val="128"/>
    </font>
    <font>
      <sz val="9"/>
      <color rgb="FFFF0000"/>
      <name val="ＭＳ ゴシック"/>
      <family val="3"/>
      <charset val="128"/>
    </font>
    <font>
      <b/>
      <sz val="12"/>
      <name val="BIZ UDゴシック"/>
      <family val="3"/>
      <charset val="128"/>
    </font>
    <font>
      <sz val="14"/>
      <color rgb="FFFF0000"/>
      <name val="HGPｺﾞｼｯｸM"/>
      <family val="3"/>
      <charset val="128"/>
    </font>
    <font>
      <sz val="10"/>
      <name val="HGPｺﾞｼｯｸM"/>
      <family val="3"/>
      <charset val="128"/>
    </font>
    <font>
      <sz val="12"/>
      <color rgb="FFFF0000"/>
      <name val="HGPｺﾞｼｯｸM"/>
      <family val="3"/>
      <charset val="128"/>
    </font>
    <font>
      <sz val="12"/>
      <color theme="1"/>
      <name val="HGPｺﾞｼｯｸM"/>
      <family val="3"/>
      <charset val="128"/>
    </font>
    <font>
      <b/>
      <sz val="14"/>
      <color rgb="FFFF0000"/>
      <name val="ＭＳ ゴシック"/>
      <family val="3"/>
      <charset val="128"/>
    </font>
    <font>
      <u/>
      <sz val="11"/>
      <color theme="10"/>
      <name val="HG丸ｺﾞｼｯｸM-PRO"/>
      <family val="3"/>
      <charset val="128"/>
    </font>
    <font>
      <sz val="18"/>
      <name val="HG丸ｺﾞｼｯｸM-PRO"/>
      <family val="3"/>
      <charset val="128"/>
    </font>
    <font>
      <sz val="14"/>
      <name val="HG丸ｺﾞｼｯｸM-PRO"/>
      <family val="3"/>
      <charset val="128"/>
    </font>
    <font>
      <b/>
      <sz val="18"/>
      <name val="HG丸ｺﾞｼｯｸM-PRO"/>
      <family val="3"/>
      <charset val="128"/>
    </font>
    <font>
      <sz val="13"/>
      <color theme="1"/>
      <name val="Meiryo UI"/>
      <family val="3"/>
      <charset val="128"/>
    </font>
    <font>
      <sz val="6"/>
      <name val="ＭＳ Ｐゴシック"/>
      <family val="2"/>
      <charset val="128"/>
      <scheme val="minor"/>
    </font>
    <font>
      <sz val="11"/>
      <color theme="1"/>
      <name val="Meiryo UI"/>
      <family val="3"/>
      <charset val="128"/>
    </font>
    <font>
      <sz val="10"/>
      <color theme="1"/>
      <name val="Meiryo UI"/>
      <family val="3"/>
      <charset val="128"/>
    </font>
    <font>
      <sz val="10"/>
      <name val="Meiryo UI"/>
      <family val="3"/>
      <charset val="128"/>
    </font>
    <font>
      <sz val="9"/>
      <color theme="1"/>
      <name val="Meiryo UI"/>
      <family val="3"/>
      <charset val="128"/>
    </font>
    <font>
      <b/>
      <sz val="10"/>
      <color theme="1"/>
      <name val="Meiryo UI"/>
      <family val="3"/>
      <charset val="128"/>
    </font>
    <font>
      <sz val="8"/>
      <color theme="1"/>
      <name val="Meiryo UI"/>
      <family val="3"/>
      <charset val="128"/>
    </font>
    <font>
      <b/>
      <sz val="14"/>
      <name val="Meiryo UI"/>
      <family val="3"/>
      <charset val="128"/>
    </font>
    <font>
      <b/>
      <sz val="11"/>
      <color theme="1"/>
      <name val="Meiryo UI"/>
      <family val="3"/>
      <charset val="128"/>
    </font>
    <font>
      <sz val="10"/>
      <name val="HG丸ｺﾞｼｯｸM-PRO"/>
      <family val="3"/>
      <charset val="128"/>
    </font>
    <font>
      <b/>
      <sz val="10"/>
      <name val="Meiryo UI"/>
      <family val="3"/>
      <charset val="128"/>
    </font>
    <font>
      <sz val="11"/>
      <name val="Meiryo UI"/>
      <family val="3"/>
      <charset val="128"/>
    </font>
    <font>
      <sz val="11"/>
      <color rgb="FFFF0000"/>
      <name val="Meiryo UI"/>
      <family val="3"/>
      <charset val="128"/>
    </font>
    <font>
      <b/>
      <sz val="11"/>
      <name val="Meiryo UI"/>
      <family val="3"/>
      <charset val="128"/>
    </font>
    <font>
      <sz val="9"/>
      <color indexed="81"/>
      <name val="Meiryo UI"/>
      <family val="3"/>
      <charset val="128"/>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9" tint="0.79998168889431442"/>
        <bgColor indexed="64"/>
      </patternFill>
    </fill>
  </fills>
  <borders count="221">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right style="thin">
        <color indexed="64"/>
      </right>
      <top/>
      <bottom style="thin">
        <color indexed="64"/>
      </bottom>
      <diagonal/>
    </border>
    <border>
      <left/>
      <right style="thin">
        <color indexed="64"/>
      </right>
      <top style="double">
        <color indexed="64"/>
      </top>
      <bottom/>
      <diagonal/>
    </border>
    <border>
      <left style="hair">
        <color indexed="64"/>
      </left>
      <right/>
      <top style="thin">
        <color indexed="64"/>
      </top>
      <bottom/>
      <diagonal/>
    </border>
    <border>
      <left style="hair">
        <color indexed="64"/>
      </left>
      <right/>
      <top/>
      <bottom style="double">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double">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medium">
        <color indexed="64"/>
      </bottom>
      <diagonal style="hair">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left style="thin">
        <color indexed="64"/>
      </left>
      <right/>
      <top style="medium">
        <color indexed="64"/>
      </top>
      <bottom/>
      <diagonal style="hair">
        <color indexed="64"/>
      </diagonal>
    </border>
    <border diagonalUp="1">
      <left style="thin">
        <color indexed="64"/>
      </left>
      <right/>
      <top/>
      <bottom/>
      <diagonal style="hair">
        <color indexed="64"/>
      </diagonal>
    </border>
    <border diagonalUp="1">
      <left style="thin">
        <color indexed="64"/>
      </left>
      <right/>
      <top/>
      <bottom style="medium">
        <color indexed="64"/>
      </bottom>
      <diagonal style="hair">
        <color indexed="64"/>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style="thick">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thick">
        <color indexed="64"/>
      </bottom>
      <diagonal/>
    </border>
    <border>
      <left/>
      <right style="medium">
        <color indexed="64"/>
      </right>
      <top style="thin">
        <color indexed="64"/>
      </top>
      <bottom style="thin">
        <color indexed="64"/>
      </bottom>
      <diagonal/>
    </border>
    <border>
      <left/>
      <right/>
      <top style="thick">
        <color indexed="64"/>
      </top>
      <bottom/>
      <diagonal/>
    </border>
    <border>
      <left style="thin">
        <color indexed="64"/>
      </left>
      <right style="medium">
        <color indexed="64"/>
      </right>
      <top style="thick">
        <color indexed="64"/>
      </top>
      <bottom style="thick">
        <color indexed="64"/>
      </bottom>
      <diagonal/>
    </border>
    <border>
      <left style="thin">
        <color indexed="64"/>
      </left>
      <right style="medium">
        <color indexed="64"/>
      </right>
      <top style="thick">
        <color indexed="64"/>
      </top>
      <bottom/>
      <diagonal/>
    </border>
    <border>
      <left style="thin">
        <color indexed="64"/>
      </left>
      <right style="medium">
        <color indexed="64"/>
      </right>
      <top/>
      <bottom style="thick">
        <color indexed="64"/>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bottom/>
      <diagonal/>
    </border>
    <border>
      <left style="thin">
        <color indexed="64"/>
      </left>
      <right/>
      <top style="double">
        <color indexed="64"/>
      </top>
      <bottom style="thin">
        <color indexed="64"/>
      </bottom>
      <diagonal/>
    </border>
    <border>
      <left style="thin">
        <color indexed="64"/>
      </left>
      <right/>
      <top style="thin">
        <color indexed="64"/>
      </top>
      <bottom style="thick">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bottom style="medium">
        <color indexed="64"/>
      </bottom>
      <diagonal/>
    </border>
    <border>
      <left/>
      <right/>
      <top/>
      <bottom style="thick">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diagonalUp="1">
      <left/>
      <right/>
      <top style="medium">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left/>
      <right/>
      <top style="dotted">
        <color indexed="64"/>
      </top>
      <bottom style="thin">
        <color indexed="64"/>
      </bottom>
      <diagonal/>
    </border>
    <border diagonalUp="1">
      <left style="medium">
        <color indexed="64"/>
      </left>
      <right style="thin">
        <color indexed="64"/>
      </right>
      <top style="medium">
        <color indexed="64"/>
      </top>
      <bottom/>
      <diagonal style="hair">
        <color indexed="64"/>
      </diagonal>
    </border>
    <border diagonalUp="1">
      <left style="medium">
        <color indexed="64"/>
      </left>
      <right style="thin">
        <color indexed="64"/>
      </right>
      <top/>
      <bottom/>
      <diagonal style="hair">
        <color indexed="64"/>
      </diagonal>
    </border>
    <border diagonalUp="1">
      <left style="medium">
        <color indexed="64"/>
      </left>
      <right style="thin">
        <color indexed="64"/>
      </right>
      <top/>
      <bottom style="medium">
        <color indexed="64"/>
      </bottom>
      <diagonal style="hair">
        <color indexed="64"/>
      </diagonal>
    </border>
    <border>
      <left style="thin">
        <color indexed="64"/>
      </left>
      <right style="thin">
        <color indexed="64"/>
      </right>
      <top style="thick">
        <color indexed="64"/>
      </top>
      <bottom style="thick">
        <color indexed="64"/>
      </bottom>
      <diagonal/>
    </border>
    <border>
      <left/>
      <right style="medium">
        <color indexed="64"/>
      </right>
      <top style="medium">
        <color indexed="64"/>
      </top>
      <bottom style="thin">
        <color indexed="64"/>
      </bottom>
      <diagonal/>
    </border>
    <border>
      <left style="medium">
        <color indexed="64"/>
      </left>
      <right style="dotted">
        <color indexed="64"/>
      </right>
      <top style="dotted">
        <color indexed="64"/>
      </top>
      <bottom/>
      <diagonal/>
    </border>
    <border>
      <left style="thin">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top style="double">
        <color indexed="64"/>
      </top>
      <bottom/>
      <diagonal/>
    </border>
    <border>
      <left style="dotted">
        <color indexed="64"/>
      </left>
      <right/>
      <top/>
      <bottom/>
      <diagonal/>
    </border>
    <border>
      <left style="dotted">
        <color indexed="64"/>
      </left>
      <right/>
      <top/>
      <bottom style="hair">
        <color indexed="64"/>
      </bottom>
      <diagonal/>
    </border>
    <border>
      <left style="dotted">
        <color indexed="64"/>
      </left>
      <right/>
      <top style="hair">
        <color indexed="64"/>
      </top>
      <bottom/>
      <diagonal/>
    </border>
    <border>
      <left style="dotted">
        <color indexed="64"/>
      </left>
      <right/>
      <top/>
      <bottom style="double">
        <color indexed="64"/>
      </bottom>
      <diagonal/>
    </border>
    <border>
      <left/>
      <right style="thick">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dotted">
        <color indexed="64"/>
      </left>
      <right/>
      <top/>
      <bottom style="medium">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bottom style="thick">
        <color indexed="64"/>
      </bottom>
      <diagonal/>
    </border>
    <border>
      <left/>
      <right style="medium">
        <color indexed="64"/>
      </right>
      <top style="medium">
        <color indexed="64"/>
      </top>
      <bottom style="dotted">
        <color indexed="64"/>
      </bottom>
      <diagonal/>
    </border>
    <border>
      <left/>
      <right style="dotted">
        <color indexed="64"/>
      </right>
      <top style="thick">
        <color indexed="64"/>
      </top>
      <bottom style="thick">
        <color indexed="64"/>
      </bottom>
      <diagonal/>
    </border>
    <border>
      <left/>
      <right style="medium">
        <color indexed="64"/>
      </right>
      <top style="dotted">
        <color indexed="64"/>
      </top>
      <bottom style="thick">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double">
        <color indexed="64"/>
      </top>
      <bottom/>
      <diagonal/>
    </border>
    <border>
      <left/>
      <right style="medium">
        <color indexed="64"/>
      </right>
      <top/>
      <bottom style="double">
        <color indexed="64"/>
      </bottom>
      <diagonal/>
    </border>
    <border>
      <left style="medium">
        <color indexed="64"/>
      </left>
      <right/>
      <top style="double">
        <color indexed="64"/>
      </top>
      <bottom/>
      <diagonal/>
    </border>
    <border>
      <left/>
      <right style="thick">
        <color indexed="64"/>
      </right>
      <top style="thick">
        <color indexed="64"/>
      </top>
      <bottom/>
      <diagonal/>
    </border>
    <border>
      <left style="medium">
        <color indexed="64"/>
      </left>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style="dotted">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diagonalUp="1">
      <left style="thin">
        <color indexed="64"/>
      </left>
      <right style="medium">
        <color indexed="64"/>
      </right>
      <top style="medium">
        <color indexed="64"/>
      </top>
      <bottom/>
      <diagonal style="hair">
        <color indexed="64"/>
      </diagonal>
    </border>
    <border diagonalUp="1">
      <left style="dotted">
        <color indexed="64"/>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thin">
        <color indexed="64"/>
      </left>
      <right style="medium">
        <color indexed="64"/>
      </right>
      <top/>
      <bottom/>
      <diagonal style="hair">
        <color indexed="64"/>
      </diagonal>
    </border>
    <border diagonalUp="1">
      <left style="dotted">
        <color indexed="64"/>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thin">
        <color indexed="64"/>
      </left>
      <right style="medium">
        <color indexed="64"/>
      </right>
      <top/>
      <bottom style="medium">
        <color indexed="64"/>
      </bottom>
      <diagonal style="hair">
        <color indexed="64"/>
      </diagonal>
    </border>
    <border diagonalUp="1">
      <left style="dotted">
        <color indexed="64"/>
      </left>
      <right/>
      <top/>
      <bottom style="medium">
        <color indexed="64"/>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tted">
        <color indexed="64"/>
      </left>
      <right/>
      <top style="dotted">
        <color indexed="64"/>
      </top>
      <bottom style="thick">
        <color indexed="64"/>
      </bottom>
      <diagonal style="hair">
        <color indexed="64"/>
      </diagonal>
    </border>
    <border diagonalUp="1">
      <left/>
      <right style="medium">
        <color indexed="64"/>
      </right>
      <top style="dotted">
        <color indexed="64"/>
      </top>
      <bottom style="thick">
        <color indexed="64"/>
      </bottom>
      <diagonal style="hair">
        <color indexed="64"/>
      </diagonal>
    </border>
    <border diagonalUp="1">
      <left style="dotted">
        <color indexed="64"/>
      </left>
      <right/>
      <top style="thick">
        <color indexed="64"/>
      </top>
      <bottom style="thick">
        <color indexed="64"/>
      </bottom>
      <diagonal style="hair">
        <color indexed="64"/>
      </diagonal>
    </border>
    <border diagonalUp="1">
      <left/>
      <right style="medium">
        <color indexed="64"/>
      </right>
      <top style="thick">
        <color indexed="64"/>
      </top>
      <bottom style="thick">
        <color indexed="64"/>
      </bottom>
      <diagonal style="hair">
        <color indexed="64"/>
      </diagonal>
    </border>
    <border>
      <left/>
      <right style="dotted">
        <color indexed="64"/>
      </right>
      <top style="thin">
        <color indexed="64"/>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alignment vertical="center"/>
    </xf>
    <xf numFmtId="0" fontId="13" fillId="0" borderId="0">
      <alignment vertical="center"/>
    </xf>
    <xf numFmtId="0" fontId="2" fillId="0" borderId="0">
      <alignment vertical="center"/>
    </xf>
    <xf numFmtId="6" fontId="2" fillId="0" borderId="0" applyFont="0" applyFill="0" applyBorder="0" applyAlignment="0" applyProtection="0">
      <alignment vertical="center"/>
    </xf>
    <xf numFmtId="0" fontId="48" fillId="0" borderId="0" applyNumberFormat="0" applyFill="0" applyBorder="0" applyAlignment="0" applyProtection="0">
      <alignment vertical="center"/>
    </xf>
    <xf numFmtId="0" fontId="1" fillId="0" borderId="0">
      <alignment vertical="center"/>
    </xf>
  </cellStyleXfs>
  <cellXfs count="624">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4" fillId="0" borderId="0" xfId="0" applyNumberFormat="1" applyFont="1" applyAlignment="1">
      <alignment horizontal="center" vertical="center" shrinkToFit="1"/>
    </xf>
    <xf numFmtId="0" fontId="9" fillId="0" borderId="0" xfId="0" applyFont="1">
      <alignment vertical="center"/>
    </xf>
    <xf numFmtId="0" fontId="4" fillId="0" borderId="0" xfId="0" applyFont="1" applyAlignment="1">
      <alignment vertical="center" wrapText="1"/>
    </xf>
    <xf numFmtId="0" fontId="10" fillId="0" borderId="0" xfId="0" applyFont="1" applyAlignment="1">
      <alignment vertical="center" shrinkToFit="1"/>
    </xf>
    <xf numFmtId="0" fontId="16" fillId="0" borderId="0" xfId="0" applyFont="1">
      <alignment vertical="center"/>
    </xf>
    <xf numFmtId="0" fontId="4" fillId="0" borderId="0" xfId="1" applyFont="1">
      <alignment vertical="center"/>
    </xf>
    <xf numFmtId="0" fontId="6" fillId="0" borderId="0" xfId="2" applyFont="1" applyAlignment="1">
      <alignment vertical="center" shrinkToFit="1"/>
    </xf>
    <xf numFmtId="0" fontId="6" fillId="0" borderId="0" xfId="2" applyFont="1" applyAlignment="1">
      <alignment horizontal="center" vertical="center" shrinkToFit="1"/>
    </xf>
    <xf numFmtId="0" fontId="4" fillId="0" borderId="0" xfId="1" applyFont="1" applyAlignment="1">
      <alignment horizontal="right" vertical="center"/>
    </xf>
    <xf numFmtId="0" fontId="15" fillId="0" borderId="0" xfId="1" applyFont="1" applyAlignment="1">
      <alignment horizontal="center" vertical="center"/>
    </xf>
    <xf numFmtId="0" fontId="15" fillId="0" borderId="0" xfId="1" applyFont="1">
      <alignment vertical="center"/>
    </xf>
    <xf numFmtId="0" fontId="4" fillId="0" borderId="0" xfId="1" applyFont="1" applyAlignment="1">
      <alignment horizontal="center" vertical="center"/>
    </xf>
    <xf numFmtId="0" fontId="4" fillId="0" borderId="0" xfId="0" applyFont="1" applyAlignment="1">
      <alignment horizontal="center" vertical="center" shrinkToFit="1"/>
    </xf>
    <xf numFmtId="176" fontId="4" fillId="0" borderId="0" xfId="0" applyNumberFormat="1" applyFont="1" applyAlignment="1">
      <alignment vertical="center" shrinkToFit="1"/>
    </xf>
    <xf numFmtId="176" fontId="4" fillId="0" borderId="0" xfId="0" applyNumberFormat="1" applyFont="1" applyAlignment="1">
      <alignment horizontal="center" vertical="center" shrinkToFit="1"/>
    </xf>
    <xf numFmtId="0" fontId="4" fillId="0" borderId="66" xfId="1" applyFont="1" applyBorder="1">
      <alignment vertical="center"/>
    </xf>
    <xf numFmtId="0" fontId="7" fillId="0" borderId="0" xfId="0" applyFont="1" applyAlignment="1">
      <alignment vertical="center" shrinkToFit="1"/>
    </xf>
    <xf numFmtId="0" fontId="7" fillId="0" borderId="0" xfId="1" applyFont="1" applyAlignment="1">
      <alignment horizontal="center" vertical="center"/>
    </xf>
    <xf numFmtId="177" fontId="4" fillId="0" borderId="0" xfId="1" applyNumberFormat="1" applyFont="1" applyAlignment="1">
      <alignment horizontal="center" vertical="center" shrinkToFit="1"/>
    </xf>
    <xf numFmtId="6" fontId="4" fillId="0" borderId="0" xfId="3" applyFont="1" applyFill="1" applyBorder="1" applyAlignment="1" applyProtection="1">
      <alignment vertical="center" shrinkToFit="1"/>
    </xf>
    <xf numFmtId="0" fontId="4" fillId="0" borderId="0" xfId="1" applyFont="1" applyAlignment="1">
      <alignment vertical="center" shrinkToFit="1"/>
    </xf>
    <xf numFmtId="3" fontId="4" fillId="0" borderId="0" xfId="1" applyNumberFormat="1" applyFont="1" applyAlignment="1">
      <alignment vertical="center" shrinkToFit="1"/>
    </xf>
    <xf numFmtId="0" fontId="7" fillId="0" borderId="0" xfId="1" applyFont="1">
      <alignment vertical="center"/>
    </xf>
    <xf numFmtId="0" fontId="21" fillId="0" borderId="0" xfId="0" applyFont="1" applyAlignment="1">
      <alignment horizontal="center" vertical="center"/>
    </xf>
    <xf numFmtId="0" fontId="24" fillId="0" borderId="0" xfId="1" applyFont="1">
      <alignment vertical="center"/>
    </xf>
    <xf numFmtId="0" fontId="29" fillId="0" borderId="0" xfId="1" applyFont="1">
      <alignment vertical="center"/>
    </xf>
    <xf numFmtId="0" fontId="8" fillId="0" borderId="0" xfId="1" applyFont="1" applyAlignment="1">
      <alignment horizontal="right" vertical="center"/>
    </xf>
    <xf numFmtId="0" fontId="31" fillId="0" borderId="0" xfId="0" applyFont="1">
      <alignment vertical="center"/>
    </xf>
    <xf numFmtId="0" fontId="4" fillId="0" borderId="91" xfId="1" applyFont="1" applyBorder="1" applyAlignment="1">
      <alignment horizontal="center" vertical="center" shrinkToFit="1"/>
    </xf>
    <xf numFmtId="0" fontId="4" fillId="0" borderId="92" xfId="1" applyFont="1" applyBorder="1" applyAlignment="1">
      <alignment horizontal="center" vertical="center" shrinkToFit="1"/>
    </xf>
    <xf numFmtId="176" fontId="4" fillId="3" borderId="69" xfId="3" applyNumberFormat="1" applyFont="1" applyFill="1" applyBorder="1" applyAlignment="1" applyProtection="1">
      <alignment vertical="center" shrinkToFit="1"/>
    </xf>
    <xf numFmtId="176" fontId="4" fillId="0" borderId="74" xfId="3" applyNumberFormat="1" applyFont="1" applyBorder="1" applyAlignment="1" applyProtection="1">
      <alignment vertical="center" shrinkToFit="1"/>
    </xf>
    <xf numFmtId="176" fontId="4" fillId="0" borderId="71" xfId="3" applyNumberFormat="1" applyFont="1" applyBorder="1" applyAlignment="1" applyProtection="1">
      <alignment vertical="center" shrinkToFit="1"/>
    </xf>
    <xf numFmtId="176" fontId="4" fillId="3" borderId="63" xfId="3" applyNumberFormat="1" applyFont="1" applyFill="1" applyBorder="1" applyAlignment="1" applyProtection="1">
      <alignment vertical="center" shrinkToFit="1"/>
    </xf>
    <xf numFmtId="0" fontId="8" fillId="7" borderId="72" xfId="1" applyFont="1" applyFill="1" applyBorder="1" applyAlignment="1">
      <alignment horizontal="center" vertical="center" wrapText="1"/>
    </xf>
    <xf numFmtId="0" fontId="37" fillId="0" borderId="0" xfId="0" applyFont="1">
      <alignment vertical="center"/>
    </xf>
    <xf numFmtId="0" fontId="4" fillId="0" borderId="38" xfId="1" applyFont="1" applyBorder="1">
      <alignment vertical="center"/>
    </xf>
    <xf numFmtId="178" fontId="8" fillId="6" borderId="116" xfId="1" applyNumberFormat="1" applyFont="1" applyFill="1" applyBorder="1" applyAlignment="1">
      <alignment horizontal="center" vertical="center" shrinkToFit="1"/>
    </xf>
    <xf numFmtId="176" fontId="8" fillId="6" borderId="117" xfId="1" applyNumberFormat="1" applyFont="1" applyFill="1" applyBorder="1">
      <alignment vertical="center"/>
    </xf>
    <xf numFmtId="179" fontId="34" fillId="6" borderId="7" xfId="1" applyNumberFormat="1" applyFont="1" applyFill="1" applyBorder="1" applyAlignment="1">
      <alignment horizontal="center" vertical="center" wrapText="1" shrinkToFit="1"/>
    </xf>
    <xf numFmtId="178" fontId="8" fillId="6" borderId="38" xfId="1" applyNumberFormat="1" applyFont="1" applyFill="1" applyBorder="1" applyAlignment="1">
      <alignment horizontal="center" vertical="center" shrinkToFit="1"/>
    </xf>
    <xf numFmtId="176" fontId="8" fillId="6" borderId="132" xfId="1" applyNumberFormat="1" applyFont="1" applyFill="1" applyBorder="1">
      <alignment vertical="center"/>
    </xf>
    <xf numFmtId="0" fontId="35" fillId="3" borderId="61" xfId="1" applyFont="1" applyFill="1" applyBorder="1" applyAlignment="1">
      <alignment horizontal="center" vertical="center" wrapText="1"/>
    </xf>
    <xf numFmtId="0" fontId="19" fillId="0" borderId="0" xfId="2" applyFont="1" applyAlignment="1">
      <alignment horizontal="center" vertical="center" shrinkToFit="1"/>
    </xf>
    <xf numFmtId="176" fontId="4" fillId="6" borderId="126" xfId="1" applyNumberFormat="1" applyFont="1" applyFill="1" applyBorder="1" applyAlignment="1">
      <alignment horizontal="center" vertical="center" shrinkToFit="1"/>
    </xf>
    <xf numFmtId="176" fontId="4" fillId="6" borderId="127" xfId="1" applyNumberFormat="1" applyFont="1" applyFill="1" applyBorder="1" applyAlignment="1">
      <alignment horizontal="center" vertical="center" shrinkToFit="1"/>
    </xf>
    <xf numFmtId="180" fontId="8" fillId="6" borderId="37" xfId="1" applyNumberFormat="1" applyFont="1" applyFill="1" applyBorder="1" applyAlignment="1">
      <alignment horizontal="center" vertical="center" shrinkToFit="1"/>
    </xf>
    <xf numFmtId="176" fontId="4" fillId="6" borderId="138" xfId="1" applyNumberFormat="1" applyFont="1" applyFill="1" applyBorder="1" applyAlignment="1">
      <alignment vertical="center" shrinkToFit="1"/>
    </xf>
    <xf numFmtId="6" fontId="40" fillId="0" borderId="0" xfId="3" applyFont="1" applyFill="1" applyBorder="1" applyAlignment="1" applyProtection="1">
      <alignment horizontal="center" vertical="center" shrinkToFit="1"/>
    </xf>
    <xf numFmtId="3" fontId="40" fillId="0" borderId="0" xfId="3" applyNumberFormat="1" applyFont="1" applyFill="1" applyBorder="1" applyAlignment="1" applyProtection="1">
      <alignment vertical="center" shrinkToFit="1"/>
    </xf>
    <xf numFmtId="176" fontId="40" fillId="0" borderId="0" xfId="1" applyNumberFormat="1" applyFont="1" applyAlignment="1">
      <alignment horizontal="right" vertical="center" shrinkToFit="1"/>
    </xf>
    <xf numFmtId="176" fontId="40" fillId="0" borderId="0" xfId="1" applyNumberFormat="1" applyFont="1" applyAlignment="1">
      <alignment vertical="center" shrinkToFit="1"/>
    </xf>
    <xf numFmtId="3" fontId="40" fillId="0" borderId="0" xfId="1" applyNumberFormat="1" applyFont="1" applyAlignment="1">
      <alignment vertical="center" shrinkToFit="1"/>
    </xf>
    <xf numFmtId="0" fontId="4" fillId="7" borderId="98" xfId="1" applyFont="1" applyFill="1" applyBorder="1" applyAlignment="1">
      <alignment horizontal="center" vertical="center" wrapText="1"/>
    </xf>
    <xf numFmtId="176" fontId="4" fillId="7" borderId="91" xfId="3" applyNumberFormat="1" applyFont="1" applyFill="1" applyBorder="1" applyAlignment="1" applyProtection="1">
      <alignment vertical="center" shrinkToFit="1"/>
    </xf>
    <xf numFmtId="176" fontId="4" fillId="7" borderId="92" xfId="3" applyNumberFormat="1" applyFont="1" applyFill="1" applyBorder="1" applyAlignment="1" applyProtection="1">
      <alignment vertical="center" shrinkToFit="1"/>
    </xf>
    <xf numFmtId="3" fontId="36" fillId="4" borderId="108" xfId="3" applyNumberFormat="1" applyFont="1" applyFill="1" applyBorder="1" applyAlignment="1" applyProtection="1">
      <alignment vertical="center" shrinkToFit="1"/>
    </xf>
    <xf numFmtId="176" fontId="4" fillId="0" borderId="71" xfId="3" applyNumberFormat="1" applyFont="1" applyBorder="1" applyAlignment="1" applyProtection="1">
      <alignment horizontal="right" vertical="center" shrinkToFit="1"/>
    </xf>
    <xf numFmtId="0" fontId="15" fillId="0" borderId="0" xfId="1" applyFont="1" applyAlignment="1">
      <alignment horizontal="center" vertical="top"/>
    </xf>
    <xf numFmtId="0" fontId="28" fillId="7" borderId="73" xfId="1" applyFont="1" applyFill="1" applyBorder="1" applyAlignment="1">
      <alignment horizontal="center" vertical="top" wrapText="1"/>
    </xf>
    <xf numFmtId="179" fontId="8" fillId="6" borderId="6" xfId="1" applyNumberFormat="1" applyFont="1" applyFill="1" applyBorder="1" applyAlignment="1">
      <alignment horizontal="center" vertical="top" wrapText="1" shrinkToFit="1"/>
    </xf>
    <xf numFmtId="0" fontId="0" fillId="0" borderId="0" xfId="0" applyAlignment="1">
      <alignment vertical="top"/>
    </xf>
    <xf numFmtId="0" fontId="28" fillId="3" borderId="64" xfId="1" applyFont="1" applyFill="1" applyBorder="1" applyAlignment="1">
      <alignment horizontal="center" vertical="top" wrapText="1"/>
    </xf>
    <xf numFmtId="0" fontId="28" fillId="7" borderId="83" xfId="1" applyFont="1" applyFill="1" applyBorder="1" applyAlignment="1">
      <alignment horizontal="center" vertical="top" wrapText="1"/>
    </xf>
    <xf numFmtId="0" fontId="33" fillId="0" borderId="0" xfId="0" applyFont="1" applyAlignment="1">
      <alignment vertical="center" shrinkToFit="1"/>
    </xf>
    <xf numFmtId="49" fontId="6" fillId="0" borderId="155" xfId="2" applyNumberFormat="1" applyFont="1" applyBorder="1" applyAlignment="1">
      <alignment horizontal="center" vertical="center" shrinkToFit="1"/>
    </xf>
    <xf numFmtId="49" fontId="6" fillId="0" borderId="96" xfId="2" applyNumberFormat="1" applyFont="1" applyBorder="1" applyAlignment="1">
      <alignment horizontal="center" vertical="center" shrinkToFit="1"/>
    </xf>
    <xf numFmtId="0" fontId="7" fillId="0" borderId="63" xfId="2" applyFont="1" applyBorder="1" applyAlignment="1">
      <alignment horizontal="center" vertical="center" shrinkToFit="1"/>
    </xf>
    <xf numFmtId="0" fontId="5" fillId="6" borderId="113" xfId="1" applyFont="1" applyFill="1" applyBorder="1" applyAlignment="1">
      <alignment horizontal="center" vertical="center" wrapText="1" shrinkToFit="1"/>
    </xf>
    <xf numFmtId="0" fontId="5" fillId="6" borderId="0" xfId="1" applyFont="1" applyFill="1" applyAlignment="1">
      <alignment horizontal="center" vertical="center" wrapText="1" shrinkToFit="1"/>
    </xf>
    <xf numFmtId="0" fontId="16" fillId="0" borderId="0" xfId="0" applyFont="1" applyAlignment="1">
      <alignment horizontal="center" vertical="center"/>
    </xf>
    <xf numFmtId="0" fontId="26" fillId="0" borderId="0" xfId="2" applyFont="1" applyAlignment="1">
      <alignment horizontal="left" vertical="center" wrapText="1"/>
    </xf>
    <xf numFmtId="0" fontId="21" fillId="0" borderId="0" xfId="1" applyFont="1" applyAlignment="1">
      <alignment horizontal="center" vertical="center"/>
    </xf>
    <xf numFmtId="0" fontId="47" fillId="0" borderId="63" xfId="1" applyFont="1" applyBorder="1" applyAlignment="1">
      <alignment horizontal="center" vertical="center"/>
    </xf>
    <xf numFmtId="0" fontId="47" fillId="0" borderId="0" xfId="1" applyFont="1" applyAlignment="1">
      <alignment horizontal="center" vertical="center"/>
    </xf>
    <xf numFmtId="0" fontId="5" fillId="0" borderId="0" xfId="0" applyFont="1" applyAlignment="1">
      <alignment horizontal="right" vertical="center"/>
    </xf>
    <xf numFmtId="49" fontId="12" fillId="0" borderId="203" xfId="0" applyNumberFormat="1" applyFont="1" applyBorder="1" applyAlignment="1">
      <alignment horizontal="center" vertical="center"/>
    </xf>
    <xf numFmtId="49" fontId="12" fillId="0" borderId="96" xfId="0" applyNumberFormat="1" applyFont="1" applyBorder="1" applyAlignment="1">
      <alignment horizontal="center" vertical="center"/>
    </xf>
    <xf numFmtId="49" fontId="12" fillId="0" borderId="156" xfId="0" applyNumberFormat="1" applyFont="1" applyBorder="1" applyAlignment="1">
      <alignment horizontal="center" vertical="center"/>
    </xf>
    <xf numFmtId="49" fontId="6" fillId="0" borderId="156" xfId="1" applyNumberFormat="1" applyFont="1" applyBorder="1" applyAlignment="1">
      <alignment horizontal="center" vertical="center"/>
    </xf>
    <xf numFmtId="0" fontId="49" fillId="0" borderId="0" xfId="0" applyFont="1">
      <alignment vertical="center"/>
    </xf>
    <xf numFmtId="0" fontId="50" fillId="0" borderId="0" xfId="0" applyFont="1">
      <alignment vertical="center"/>
    </xf>
    <xf numFmtId="0" fontId="0" fillId="0" borderId="0" xfId="0" applyAlignment="1">
      <alignment horizontal="left" vertical="center"/>
    </xf>
    <xf numFmtId="0" fontId="49" fillId="0" borderId="0" xfId="0" applyFont="1" applyAlignment="1">
      <alignment vertical="top"/>
    </xf>
    <xf numFmtId="0" fontId="49" fillId="0" borderId="0" xfId="0" applyFont="1" applyAlignment="1">
      <alignment horizontal="distributed" vertical="top" wrapText="1" indent="5"/>
    </xf>
    <xf numFmtId="0" fontId="52" fillId="0" borderId="63" xfId="5" applyFont="1" applyBorder="1" applyAlignment="1">
      <alignment horizontal="center" vertical="center"/>
    </xf>
    <xf numFmtId="0" fontId="54" fillId="0" borderId="0" xfId="5" applyFont="1">
      <alignment vertical="center"/>
    </xf>
    <xf numFmtId="0" fontId="54" fillId="0" borderId="0" xfId="5" applyFont="1" applyAlignment="1">
      <alignment horizontal="center" vertical="center"/>
    </xf>
    <xf numFmtId="0" fontId="55" fillId="0" borderId="0" xfId="5" applyFont="1">
      <alignment vertical="center"/>
    </xf>
    <xf numFmtId="0" fontId="55" fillId="0" borderId="63" xfId="5" applyFont="1" applyBorder="1">
      <alignment vertical="center"/>
    </xf>
    <xf numFmtId="0" fontId="55" fillId="0" borderId="155" xfId="5" applyFont="1" applyBorder="1" applyAlignment="1">
      <alignment horizontal="center" vertical="center"/>
    </xf>
    <xf numFmtId="0" fontId="55" fillId="0" borderId="60" xfId="5" applyFont="1" applyBorder="1" applyAlignment="1">
      <alignment horizontal="center" vertical="center"/>
    </xf>
    <xf numFmtId="0" fontId="55" fillId="0" borderId="96" xfId="5" applyFont="1" applyBorder="1" applyAlignment="1">
      <alignment horizontal="center" vertical="center"/>
    </xf>
    <xf numFmtId="0" fontId="55" fillId="0" borderId="162" xfId="5" applyFont="1" applyBorder="1" applyAlignment="1">
      <alignment horizontal="center" vertical="center"/>
    </xf>
    <xf numFmtId="0" fontId="55" fillId="0" borderId="156" xfId="5" applyFont="1" applyBorder="1" applyAlignment="1">
      <alignment horizontal="center" vertical="center"/>
    </xf>
    <xf numFmtId="0" fontId="55" fillId="0" borderId="0" xfId="5" applyFont="1" applyAlignment="1">
      <alignment horizontal="center" vertical="center"/>
    </xf>
    <xf numFmtId="0" fontId="55" fillId="0" borderId="63" xfId="5" applyFont="1" applyBorder="1" applyAlignment="1">
      <alignment horizontal="center" vertical="center"/>
    </xf>
    <xf numFmtId="0" fontId="56" fillId="0" borderId="63" xfId="5" applyFont="1" applyBorder="1" applyAlignment="1">
      <alignment horizontal="center" vertical="center"/>
    </xf>
    <xf numFmtId="0" fontId="56" fillId="0" borderId="63" xfId="5" applyFont="1" applyBorder="1">
      <alignment vertical="center"/>
    </xf>
    <xf numFmtId="0" fontId="56" fillId="0" borderId="212" xfId="5" applyFont="1" applyBorder="1" applyAlignment="1">
      <alignment horizontal="center" vertical="center"/>
    </xf>
    <xf numFmtId="0" fontId="56" fillId="0" borderId="212" xfId="5" applyFont="1" applyBorder="1">
      <alignment vertical="center"/>
    </xf>
    <xf numFmtId="0" fontId="56" fillId="0" borderId="216" xfId="5" applyFont="1" applyBorder="1" applyAlignment="1">
      <alignment horizontal="center" vertical="center"/>
    </xf>
    <xf numFmtId="0" fontId="56" fillId="0" borderId="216" xfId="5" applyFont="1" applyBorder="1">
      <alignment vertical="center"/>
    </xf>
    <xf numFmtId="0" fontId="56" fillId="0" borderId="62" xfId="5" applyFont="1" applyBorder="1" applyAlignment="1">
      <alignment horizontal="center" vertical="center"/>
    </xf>
    <xf numFmtId="0" fontId="56" fillId="0" borderId="62" xfId="5" applyFont="1" applyBorder="1">
      <alignment vertical="center"/>
    </xf>
    <xf numFmtId="0" fontId="60" fillId="12" borderId="63" xfId="5" applyFont="1" applyFill="1" applyBorder="1">
      <alignment vertical="center"/>
    </xf>
    <xf numFmtId="0" fontId="54" fillId="0" borderId="27" xfId="5" applyFont="1" applyBorder="1">
      <alignment vertical="center"/>
    </xf>
    <xf numFmtId="0" fontId="64" fillId="12" borderId="20" xfId="5" applyFont="1" applyFill="1" applyBorder="1">
      <alignment vertical="center"/>
    </xf>
    <xf numFmtId="176" fontId="4" fillId="0" borderId="127" xfId="3" applyNumberFormat="1" applyFont="1" applyBorder="1" applyAlignment="1" applyProtection="1">
      <alignment vertical="center" shrinkToFit="1"/>
    </xf>
    <xf numFmtId="176" fontId="4" fillId="0" borderId="206" xfId="3" applyNumberFormat="1" applyFont="1" applyBorder="1" applyAlignment="1" applyProtection="1">
      <alignment horizontal="right" vertical="center" shrinkToFit="1"/>
    </xf>
    <xf numFmtId="176" fontId="4" fillId="0" borderId="76" xfId="3" applyNumberFormat="1" applyFont="1" applyBorder="1" applyAlignment="1" applyProtection="1">
      <alignment horizontal="right" vertical="center" shrinkToFit="1"/>
    </xf>
    <xf numFmtId="176" fontId="4" fillId="0" borderId="70" xfId="3" applyNumberFormat="1" applyFont="1" applyBorder="1" applyAlignment="1" applyProtection="1">
      <alignment horizontal="right" vertical="center" shrinkToFit="1"/>
    </xf>
    <xf numFmtId="176" fontId="4" fillId="0" borderId="220" xfId="3" applyNumberFormat="1" applyFont="1" applyBorder="1" applyAlignment="1" applyProtection="1">
      <alignment vertical="center" shrinkToFit="1"/>
    </xf>
    <xf numFmtId="0" fontId="49" fillId="0" borderId="0" xfId="0" applyFont="1" applyAlignment="1">
      <alignment horizontal="distributed" vertical="center" indent="4"/>
    </xf>
    <xf numFmtId="0" fontId="49" fillId="0" borderId="0" xfId="0" applyFont="1" applyAlignment="1">
      <alignment horizontal="distributed" vertical="top" indent="4"/>
    </xf>
    <xf numFmtId="0" fontId="49" fillId="0" borderId="0" xfId="0" applyFont="1" applyAlignment="1">
      <alignment horizontal="distributed" vertical="center" wrapText="1" indent="5"/>
    </xf>
    <xf numFmtId="49" fontId="4" fillId="0" borderId="140" xfId="0" applyNumberFormat="1" applyFont="1" applyBorder="1" applyAlignment="1">
      <alignment horizontal="center" vertical="center" shrinkToFit="1"/>
    </xf>
    <xf numFmtId="49" fontId="4" fillId="0" borderId="142" xfId="0" applyNumberFormat="1" applyFont="1" applyBorder="1" applyAlignment="1">
      <alignment horizontal="center" vertical="center" shrinkToFit="1"/>
    </xf>
    <xf numFmtId="49" fontId="4" fillId="0" borderId="144" xfId="0" applyNumberFormat="1" applyFont="1" applyBorder="1" applyAlignment="1">
      <alignment horizontal="center" vertical="center" shrinkToFit="1"/>
    </xf>
    <xf numFmtId="0" fontId="16" fillId="0" borderId="0" xfId="0" applyFont="1" applyAlignment="1">
      <alignment horizontal="center" vertical="center"/>
    </xf>
    <xf numFmtId="176" fontId="4" fillId="0" borderId="14" xfId="0" applyNumberFormat="1" applyFont="1" applyBorder="1" applyAlignment="1">
      <alignment vertical="center" shrinkToFit="1"/>
    </xf>
    <xf numFmtId="176" fontId="4" fillId="0" borderId="10" xfId="0" applyNumberFormat="1" applyFont="1" applyBorder="1" applyAlignment="1">
      <alignment vertical="center" shrinkToFit="1"/>
    </xf>
    <xf numFmtId="176" fontId="4" fillId="0" borderId="15" xfId="0" applyNumberFormat="1" applyFont="1" applyBorder="1" applyAlignment="1">
      <alignment vertical="center" shrinkToFit="1"/>
    </xf>
    <xf numFmtId="176" fontId="4" fillId="0" borderId="0" xfId="0" applyNumberFormat="1" applyFont="1" applyAlignment="1">
      <alignment vertical="center" shrinkToFit="1"/>
    </xf>
    <xf numFmtId="176" fontId="4" fillId="0" borderId="51" xfId="0" applyNumberFormat="1" applyFont="1" applyBorder="1" applyAlignment="1">
      <alignment vertical="center" shrinkToFit="1"/>
    </xf>
    <xf numFmtId="176" fontId="4" fillId="0" borderId="5" xfId="0" applyNumberFormat="1" applyFont="1" applyBorder="1" applyAlignment="1">
      <alignment vertical="center" shrinkToFit="1"/>
    </xf>
    <xf numFmtId="176" fontId="4" fillId="0" borderId="52" xfId="0" applyNumberFormat="1" applyFont="1" applyBorder="1" applyAlignment="1">
      <alignment horizontal="center" vertical="center" shrinkToFit="1"/>
    </xf>
    <xf numFmtId="176" fontId="4" fillId="0" borderId="4" xfId="0" applyNumberFormat="1" applyFont="1" applyBorder="1" applyAlignment="1">
      <alignment horizontal="center" vertical="center" shrinkToFit="1"/>
    </xf>
    <xf numFmtId="176" fontId="4" fillId="0" borderId="47" xfId="0" applyNumberFormat="1" applyFont="1" applyBorder="1" applyAlignment="1">
      <alignment horizontal="center" vertical="center" shrinkToFit="1"/>
    </xf>
    <xf numFmtId="0" fontId="4" fillId="8" borderId="16" xfId="0" applyFont="1" applyFill="1" applyBorder="1" applyAlignment="1">
      <alignment horizontal="center" vertical="center" shrinkToFit="1"/>
    </xf>
    <xf numFmtId="0" fontId="4" fillId="8" borderId="17" xfId="0" applyFont="1" applyFill="1" applyBorder="1" applyAlignment="1">
      <alignment horizontal="center" vertical="center" shrinkToFit="1"/>
    </xf>
    <xf numFmtId="0" fontId="4" fillId="8" borderId="18" xfId="0" applyFont="1" applyFill="1" applyBorder="1" applyAlignment="1">
      <alignment horizontal="center" vertical="center" shrinkToFit="1"/>
    </xf>
    <xf numFmtId="0" fontId="4" fillId="8" borderId="12" xfId="0" applyFont="1" applyFill="1" applyBorder="1" applyAlignment="1">
      <alignment horizontal="center" vertical="center" shrinkToFit="1"/>
    </xf>
    <xf numFmtId="0" fontId="4" fillId="8" borderId="0" xfId="0" applyFont="1" applyFill="1" applyAlignment="1">
      <alignment horizontal="center" vertical="center" shrinkToFit="1"/>
    </xf>
    <xf numFmtId="0" fontId="4" fillId="8" borderId="13" xfId="0" applyFont="1" applyFill="1" applyBorder="1" applyAlignment="1">
      <alignment horizontal="center" vertical="center" shrinkToFit="1"/>
    </xf>
    <xf numFmtId="0" fontId="4" fillId="8" borderId="19" xfId="0" applyFont="1" applyFill="1" applyBorder="1" applyAlignment="1">
      <alignment horizontal="center" vertical="center" shrinkToFit="1"/>
    </xf>
    <xf numFmtId="0" fontId="4" fillId="8" borderId="20" xfId="0" applyFont="1" applyFill="1" applyBorder="1" applyAlignment="1">
      <alignment horizontal="center" vertical="center" shrinkToFit="1"/>
    </xf>
    <xf numFmtId="0" fontId="4" fillId="8" borderId="21" xfId="0" applyFont="1" applyFill="1" applyBorder="1" applyAlignment="1">
      <alignment horizontal="center" vertical="center" shrinkToFit="1"/>
    </xf>
    <xf numFmtId="176" fontId="4" fillId="8" borderId="15" xfId="0" applyNumberFormat="1" applyFont="1" applyFill="1" applyBorder="1" applyAlignment="1">
      <alignment vertical="center" shrinkToFit="1"/>
    </xf>
    <xf numFmtId="176" fontId="4" fillId="8" borderId="0" xfId="0" applyNumberFormat="1" applyFont="1" applyFill="1" applyAlignment="1">
      <alignment vertical="center" shrinkToFit="1"/>
    </xf>
    <xf numFmtId="176" fontId="4" fillId="8" borderId="55" xfId="0" applyNumberFormat="1" applyFont="1" applyFill="1" applyBorder="1" applyAlignment="1">
      <alignment vertical="center" shrinkToFit="1"/>
    </xf>
    <xf numFmtId="176" fontId="4" fillId="8" borderId="20" xfId="0" applyNumberFormat="1" applyFont="1" applyFill="1" applyBorder="1" applyAlignment="1">
      <alignment vertical="center" shrinkToFit="1"/>
    </xf>
    <xf numFmtId="176" fontId="4" fillId="8" borderId="4" xfId="0" applyNumberFormat="1" applyFont="1" applyFill="1" applyBorder="1" applyAlignment="1">
      <alignment horizontal="center" vertical="center" shrinkToFit="1"/>
    </xf>
    <xf numFmtId="176" fontId="4" fillId="8" borderId="48" xfId="0" applyNumberFormat="1" applyFont="1" applyFill="1" applyBorder="1" applyAlignment="1">
      <alignment horizontal="center" vertical="center" shrinkToFit="1"/>
    </xf>
    <xf numFmtId="0" fontId="4" fillId="0" borderId="50"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47" xfId="0" applyFont="1" applyBorder="1" applyAlignment="1">
      <alignment horizontal="center" vertical="center" shrinkToFit="1"/>
    </xf>
    <xf numFmtId="176" fontId="4" fillId="0" borderId="12" xfId="0" applyNumberFormat="1" applyFont="1" applyBorder="1" applyAlignment="1">
      <alignment horizontal="right" vertical="center" shrinkToFit="1"/>
    </xf>
    <xf numFmtId="176" fontId="4" fillId="0" borderId="0" xfId="0" applyNumberFormat="1" applyFont="1" applyAlignment="1">
      <alignment horizontal="right" vertical="center" shrinkToFit="1"/>
    </xf>
    <xf numFmtId="176" fontId="4" fillId="0" borderId="22" xfId="0" applyNumberFormat="1" applyFont="1" applyBorder="1" applyAlignment="1">
      <alignment horizontal="right" vertical="center" shrinkToFit="1"/>
    </xf>
    <xf numFmtId="176" fontId="4" fillId="0" borderId="23" xfId="0" applyNumberFormat="1" applyFont="1" applyBorder="1" applyAlignment="1">
      <alignment horizontal="right" vertical="center" shrinkToFit="1"/>
    </xf>
    <xf numFmtId="176" fontId="4" fillId="0" borderId="53" xfId="0" applyNumberFormat="1" applyFont="1" applyBorder="1" applyAlignment="1">
      <alignment horizontal="center" vertical="center" shrinkToFit="1"/>
    </xf>
    <xf numFmtId="0" fontId="4" fillId="9" borderId="16" xfId="0" applyFont="1" applyFill="1" applyBorder="1" applyAlignment="1">
      <alignment horizontal="center" vertical="center" shrinkToFit="1"/>
    </xf>
    <xf numFmtId="0" fontId="4" fillId="9" borderId="17" xfId="0" applyFont="1" applyFill="1" applyBorder="1" applyAlignment="1">
      <alignment horizontal="center" vertical="center" shrinkToFit="1"/>
    </xf>
    <xf numFmtId="0" fontId="4" fillId="9" borderId="18" xfId="0" applyFont="1" applyFill="1" applyBorder="1" applyAlignment="1">
      <alignment horizontal="center" vertical="center" shrinkToFit="1"/>
    </xf>
    <xf numFmtId="0" fontId="4" fillId="9" borderId="12" xfId="0" applyFont="1" applyFill="1" applyBorder="1" applyAlignment="1">
      <alignment horizontal="center" vertical="center" shrinkToFit="1"/>
    </xf>
    <xf numFmtId="0" fontId="4" fillId="9" borderId="0" xfId="0" applyFont="1" applyFill="1" applyAlignment="1">
      <alignment horizontal="center" vertical="center" shrinkToFit="1"/>
    </xf>
    <xf numFmtId="0" fontId="4" fillId="9" borderId="13" xfId="0" applyFont="1" applyFill="1" applyBorder="1" applyAlignment="1">
      <alignment horizontal="center" vertical="center" shrinkToFit="1"/>
    </xf>
    <xf numFmtId="0" fontId="4" fillId="9" borderId="19" xfId="0" applyFont="1" applyFill="1" applyBorder="1" applyAlignment="1">
      <alignment horizontal="center" vertical="center" shrinkToFit="1"/>
    </xf>
    <xf numFmtId="0" fontId="4" fillId="9" borderId="20" xfId="0" applyFont="1" applyFill="1" applyBorder="1" applyAlignment="1">
      <alignment horizontal="center" vertical="center" shrinkToFit="1"/>
    </xf>
    <xf numFmtId="0" fontId="4" fillId="9" borderId="21" xfId="0" applyFont="1" applyFill="1" applyBorder="1" applyAlignment="1">
      <alignment horizontal="center" vertical="center" shrinkToFit="1"/>
    </xf>
    <xf numFmtId="176" fontId="4" fillId="9" borderId="15" xfId="0" applyNumberFormat="1" applyFont="1" applyFill="1" applyBorder="1" applyAlignment="1">
      <alignment vertical="center" shrinkToFit="1"/>
    </xf>
    <xf numFmtId="176" fontId="4" fillId="9" borderId="0" xfId="0" applyNumberFormat="1" applyFont="1" applyFill="1" applyAlignment="1">
      <alignment vertical="center" shrinkToFit="1"/>
    </xf>
    <xf numFmtId="176" fontId="4" fillId="9" borderId="55" xfId="0" applyNumberFormat="1" applyFont="1" applyFill="1" applyBorder="1" applyAlignment="1">
      <alignment vertical="center" shrinkToFit="1"/>
    </xf>
    <xf numFmtId="176" fontId="4" fillId="9" borderId="20" xfId="0" applyNumberFormat="1" applyFont="1" applyFill="1" applyBorder="1" applyAlignment="1">
      <alignment vertical="center" shrinkToFit="1"/>
    </xf>
    <xf numFmtId="49" fontId="4" fillId="0" borderId="146" xfId="0" applyNumberFormat="1" applyFont="1" applyBorder="1" applyAlignment="1">
      <alignment horizontal="center" vertical="center" shrinkToFit="1"/>
    </xf>
    <xf numFmtId="49" fontId="4" fillId="0" borderId="148" xfId="0" applyNumberFormat="1" applyFont="1" applyBorder="1" applyAlignment="1">
      <alignment horizontal="center" vertical="center" shrinkToFit="1"/>
    </xf>
    <xf numFmtId="49" fontId="4" fillId="0" borderId="152" xfId="0" applyNumberFormat="1" applyFont="1" applyBorder="1" applyAlignment="1">
      <alignment horizontal="center" vertical="center" shrinkToFit="1"/>
    </xf>
    <xf numFmtId="49" fontId="4" fillId="0" borderId="150" xfId="0" applyNumberFormat="1" applyFont="1" applyBorder="1" applyAlignment="1">
      <alignment horizontal="center" vertical="center" shrinkToFit="1"/>
    </xf>
    <xf numFmtId="49" fontId="4" fillId="0" borderId="153" xfId="0" applyNumberFormat="1" applyFont="1" applyBorder="1" applyAlignment="1">
      <alignment horizontal="center" vertical="center" shrinkToFit="1"/>
    </xf>
    <xf numFmtId="0" fontId="12" fillId="0" borderId="0" xfId="0" applyFont="1" applyAlignment="1">
      <alignment horizontal="center" vertical="center"/>
    </xf>
    <xf numFmtId="0" fontId="4" fillId="11" borderId="16" xfId="0" applyFont="1" applyFill="1" applyBorder="1" applyAlignment="1">
      <alignment horizontal="center" vertical="center" shrinkToFit="1"/>
    </xf>
    <xf numFmtId="0" fontId="4" fillId="11" borderId="17" xfId="0" applyFont="1" applyFill="1" applyBorder="1" applyAlignment="1">
      <alignment horizontal="center" vertical="center" shrinkToFit="1"/>
    </xf>
    <xf numFmtId="0" fontId="4" fillId="11" borderId="12" xfId="0" applyFont="1" applyFill="1" applyBorder="1" applyAlignment="1">
      <alignment horizontal="center" vertical="center" shrinkToFit="1"/>
    </xf>
    <xf numFmtId="0" fontId="4" fillId="11" borderId="0" xfId="0" applyFont="1" applyFill="1" applyAlignment="1">
      <alignment horizontal="center" vertical="center" shrinkToFit="1"/>
    </xf>
    <xf numFmtId="0" fontId="4" fillId="11" borderId="19" xfId="0" applyFont="1" applyFill="1" applyBorder="1" applyAlignment="1">
      <alignment horizontal="center" vertical="center" shrinkToFit="1"/>
    </xf>
    <xf numFmtId="0" fontId="4" fillId="11" borderId="20" xfId="0" applyFont="1" applyFill="1" applyBorder="1" applyAlignment="1">
      <alignment horizontal="center" vertical="center" shrinkToFit="1"/>
    </xf>
    <xf numFmtId="176" fontId="4" fillId="11" borderId="16" xfId="0" applyNumberFormat="1" applyFont="1" applyFill="1" applyBorder="1" applyAlignment="1">
      <alignment horizontal="right" vertical="center" shrinkToFit="1"/>
    </xf>
    <xf numFmtId="176" fontId="4" fillId="11" borderId="17" xfId="0" applyNumberFormat="1" applyFont="1" applyFill="1" applyBorder="1" applyAlignment="1">
      <alignment horizontal="right" vertical="center" shrinkToFit="1"/>
    </xf>
    <xf numFmtId="176" fontId="4" fillId="11" borderId="12" xfId="0" applyNumberFormat="1" applyFont="1" applyFill="1" applyBorder="1" applyAlignment="1">
      <alignment horizontal="right" vertical="center" shrinkToFit="1"/>
    </xf>
    <xf numFmtId="176" fontId="4" fillId="11" borderId="0" xfId="0" applyNumberFormat="1" applyFont="1" applyFill="1" applyAlignment="1">
      <alignment horizontal="right" vertical="center" shrinkToFit="1"/>
    </xf>
    <xf numFmtId="176" fontId="4" fillId="11" borderId="19" xfId="0" applyNumberFormat="1" applyFont="1" applyFill="1" applyBorder="1" applyAlignment="1">
      <alignment horizontal="right" vertical="center" shrinkToFit="1"/>
    </xf>
    <xf numFmtId="176" fontId="4" fillId="11" borderId="20" xfId="0" applyNumberFormat="1" applyFont="1" applyFill="1" applyBorder="1" applyAlignment="1">
      <alignment horizontal="right" vertical="center" shrinkToFit="1"/>
    </xf>
    <xf numFmtId="176" fontId="4" fillId="11" borderId="4" xfId="0" applyNumberFormat="1" applyFont="1" applyFill="1" applyBorder="1" applyAlignment="1">
      <alignment horizontal="center" vertical="center" shrinkToFit="1"/>
    </xf>
    <xf numFmtId="176" fontId="4" fillId="11" borderId="48" xfId="0" applyNumberFormat="1" applyFont="1" applyFill="1" applyBorder="1" applyAlignment="1">
      <alignment horizontal="center" vertical="center" shrinkToFit="1"/>
    </xf>
    <xf numFmtId="176" fontId="4" fillId="0" borderId="9" xfId="0" applyNumberFormat="1" applyFont="1" applyBorder="1" applyAlignment="1">
      <alignment horizontal="right" vertical="center" shrinkToFit="1"/>
    </xf>
    <xf numFmtId="176" fontId="4" fillId="0" borderId="10" xfId="0" applyNumberFormat="1" applyFont="1" applyBorder="1" applyAlignment="1">
      <alignment horizontal="right" vertical="center" shrinkToFit="1"/>
    </xf>
    <xf numFmtId="176" fontId="4" fillId="0" borderId="29" xfId="0" applyNumberFormat="1" applyFont="1" applyBorder="1" applyAlignment="1">
      <alignment horizontal="right" vertical="center" shrinkToFit="1"/>
    </xf>
    <xf numFmtId="176" fontId="4" fillId="0" borderId="5" xfId="0" applyNumberFormat="1" applyFont="1" applyBorder="1" applyAlignment="1">
      <alignment horizontal="right" vertical="center" shrinkToFit="1"/>
    </xf>
    <xf numFmtId="176" fontId="4" fillId="0" borderId="87" xfId="0" applyNumberFormat="1" applyFont="1" applyBorder="1" applyAlignment="1">
      <alignment horizontal="right" vertical="center" shrinkToFit="1"/>
    </xf>
    <xf numFmtId="176" fontId="4" fillId="0" borderId="59" xfId="0" applyNumberFormat="1" applyFont="1" applyBorder="1" applyAlignment="1">
      <alignment horizontal="right" vertical="center" shrinkToFit="1"/>
    </xf>
    <xf numFmtId="0" fontId="36" fillId="0" borderId="56" xfId="0" applyFont="1" applyBorder="1" applyAlignment="1">
      <alignment horizontal="center" vertical="center"/>
    </xf>
    <xf numFmtId="0" fontId="36" fillId="0" borderId="14"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25"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4" fillId="0" borderId="56" xfId="0" applyFont="1" applyBorder="1" applyAlignment="1">
      <alignment horizontal="left" vertical="center"/>
    </xf>
    <xf numFmtId="0" fontId="4" fillId="0" borderId="56" xfId="0" applyFont="1" applyBorder="1" applyAlignment="1">
      <alignment horizontal="center" vertical="center"/>
    </xf>
    <xf numFmtId="0" fontId="4" fillId="0" borderId="58" xfId="0" applyFont="1" applyBorder="1" applyAlignment="1">
      <alignment horizontal="center" vertical="center"/>
    </xf>
    <xf numFmtId="0" fontId="4" fillId="0" borderId="63" xfId="0" applyFont="1" applyBorder="1" applyAlignment="1">
      <alignment horizontal="center" vertical="center" shrinkToFit="1"/>
    </xf>
    <xf numFmtId="0" fontId="4" fillId="0" borderId="90" xfId="0" applyFont="1" applyBorder="1" applyAlignment="1">
      <alignment horizontal="center" vertical="center" shrinkToFit="1"/>
    </xf>
    <xf numFmtId="176" fontId="4" fillId="9" borderId="4" xfId="0" applyNumberFormat="1" applyFont="1" applyFill="1" applyBorder="1" applyAlignment="1">
      <alignment horizontal="center" vertical="center" shrinkToFit="1"/>
    </xf>
    <xf numFmtId="176" fontId="4" fillId="9" borderId="48" xfId="0" applyNumberFormat="1" applyFont="1" applyFill="1" applyBorder="1" applyAlignment="1">
      <alignment horizontal="center" vertical="center" shrinkToFit="1"/>
    </xf>
    <xf numFmtId="176" fontId="4" fillId="0" borderId="88" xfId="0" applyNumberFormat="1" applyFont="1" applyBorder="1" applyAlignment="1">
      <alignment horizontal="right" vertical="center" shrinkToFit="1"/>
    </xf>
    <xf numFmtId="176" fontId="4" fillId="0" borderId="89" xfId="0" applyNumberFormat="1" applyFont="1" applyBorder="1" applyAlignment="1">
      <alignment horizontal="right" vertical="center" shrinkToFit="1"/>
    </xf>
    <xf numFmtId="176" fontId="4" fillId="10" borderId="16" xfId="0" applyNumberFormat="1" applyFont="1" applyFill="1" applyBorder="1" applyAlignment="1">
      <alignment horizontal="right" vertical="center" shrinkToFit="1"/>
    </xf>
    <xf numFmtId="176" fontId="4" fillId="10" borderId="17" xfId="0" applyNumberFormat="1" applyFont="1" applyFill="1" applyBorder="1" applyAlignment="1">
      <alignment horizontal="right" vertical="center" shrinkToFit="1"/>
    </xf>
    <xf numFmtId="176" fontId="4" fillId="10" borderId="12" xfId="0" applyNumberFormat="1" applyFont="1" applyFill="1" applyBorder="1" applyAlignment="1">
      <alignment horizontal="right" vertical="center" shrinkToFit="1"/>
    </xf>
    <xf numFmtId="176" fontId="4" fillId="10" borderId="0" xfId="0" applyNumberFormat="1" applyFont="1" applyFill="1" applyAlignment="1">
      <alignment horizontal="right" vertical="center" shrinkToFit="1"/>
    </xf>
    <xf numFmtId="176" fontId="4" fillId="10" borderId="19" xfId="0" applyNumberFormat="1" applyFont="1" applyFill="1" applyBorder="1" applyAlignment="1">
      <alignment horizontal="right" vertical="center" shrinkToFit="1"/>
    </xf>
    <xf numFmtId="176" fontId="4" fillId="10" borderId="20" xfId="0" applyNumberFormat="1" applyFont="1" applyFill="1" applyBorder="1" applyAlignment="1">
      <alignment horizontal="right" vertical="center" shrinkToFit="1"/>
    </xf>
    <xf numFmtId="0" fontId="4" fillId="10" borderId="16" xfId="0" applyFont="1" applyFill="1" applyBorder="1" applyAlignment="1">
      <alignment horizontal="center" vertical="center" shrinkToFit="1"/>
    </xf>
    <xf numFmtId="0" fontId="4" fillId="10" borderId="17" xfId="0" applyFont="1" applyFill="1" applyBorder="1" applyAlignment="1">
      <alignment horizontal="center" vertical="center" shrinkToFit="1"/>
    </xf>
    <xf numFmtId="0" fontId="4" fillId="10" borderId="12" xfId="0" applyFont="1" applyFill="1" applyBorder="1" applyAlignment="1">
      <alignment horizontal="center" vertical="center" shrinkToFit="1"/>
    </xf>
    <xf numFmtId="0" fontId="4" fillId="10" borderId="0" xfId="0" applyFont="1" applyFill="1" applyAlignment="1">
      <alignment horizontal="center" vertical="center" shrinkToFit="1"/>
    </xf>
    <xf numFmtId="0" fontId="4" fillId="10" borderId="19" xfId="0" applyFont="1" applyFill="1" applyBorder="1" applyAlignment="1">
      <alignment horizontal="center" vertical="center" shrinkToFit="1"/>
    </xf>
    <xf numFmtId="0" fontId="4" fillId="10" borderId="20" xfId="0" applyFont="1" applyFill="1" applyBorder="1" applyAlignment="1">
      <alignment horizontal="center" vertical="center" shrinkToFit="1"/>
    </xf>
    <xf numFmtId="176" fontId="4" fillId="10" borderId="4" xfId="0" applyNumberFormat="1" applyFont="1" applyFill="1" applyBorder="1" applyAlignment="1">
      <alignment horizontal="center" vertical="center" shrinkToFit="1"/>
    </xf>
    <xf numFmtId="176" fontId="4" fillId="10" borderId="48" xfId="0" applyNumberFormat="1" applyFont="1" applyFill="1" applyBorder="1" applyAlignment="1">
      <alignment horizontal="center" vertical="center" shrinkToFit="1"/>
    </xf>
    <xf numFmtId="0" fontId="4" fillId="0" borderId="56" xfId="0" applyFont="1" applyBorder="1" applyAlignment="1">
      <alignment vertical="top" wrapText="1" shrinkToFit="1"/>
    </xf>
    <xf numFmtId="0" fontId="4" fillId="0" borderId="56" xfId="0" applyFont="1" applyBorder="1" applyAlignment="1">
      <alignment vertical="top" shrinkToFi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5" xfId="0" applyFont="1" applyBorder="1" applyAlignment="1">
      <alignment horizontal="center" vertical="center"/>
    </xf>
    <xf numFmtId="176" fontId="4" fillId="0" borderId="49" xfId="0" applyNumberFormat="1" applyFont="1" applyBorder="1" applyAlignment="1">
      <alignment horizontal="center" vertical="center" shrinkToFit="1"/>
    </xf>
    <xf numFmtId="0" fontId="44" fillId="0" borderId="58" xfId="0" applyFont="1" applyBorder="1" applyAlignment="1">
      <alignment horizontal="center" vertical="center"/>
    </xf>
    <xf numFmtId="0" fontId="44" fillId="0" borderId="59" xfId="0" applyFont="1" applyBorder="1" applyAlignment="1">
      <alignment horizontal="center" vertical="center"/>
    </xf>
    <xf numFmtId="0" fontId="44" fillId="0" borderId="57" xfId="0" applyFont="1" applyBorder="1" applyAlignment="1">
      <alignment horizontal="center" vertical="center"/>
    </xf>
    <xf numFmtId="0" fontId="16" fillId="0" borderId="56" xfId="0" applyFont="1" applyBorder="1" applyAlignment="1">
      <alignment horizontal="center" vertical="center"/>
    </xf>
    <xf numFmtId="0" fontId="6" fillId="0" borderId="0" xfId="0" applyFont="1" applyAlignment="1">
      <alignment horizontal="center" vertical="center" shrinkToFit="1"/>
    </xf>
    <xf numFmtId="0" fontId="4" fillId="0" borderId="0" xfId="0" applyFont="1" applyAlignment="1">
      <alignment horizontal="left" vertical="center" wrapText="1"/>
    </xf>
    <xf numFmtId="0" fontId="11" fillId="0" borderId="57" xfId="0" applyFont="1" applyBorder="1" applyAlignment="1">
      <alignment horizontal="center" vertical="center" shrinkToFit="1"/>
    </xf>
    <xf numFmtId="0" fontId="11" fillId="0" borderId="56" xfId="0" applyFont="1" applyBorder="1" applyAlignment="1">
      <alignment horizontal="center" vertical="center" shrinkToFit="1"/>
    </xf>
    <xf numFmtId="0" fontId="6" fillId="0" borderId="12" xfId="0" applyFont="1" applyBorder="1" applyAlignment="1">
      <alignment horizontal="center" vertical="center"/>
    </xf>
    <xf numFmtId="0" fontId="4" fillId="0" borderId="0" xfId="0" applyFont="1" applyAlignment="1">
      <alignment horizontal="center" vertical="center" shrinkToFit="1"/>
    </xf>
    <xf numFmtId="0" fontId="4" fillId="0" borderId="26"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42" xfId="0" applyFont="1" applyBorder="1" applyAlignment="1">
      <alignment horizontal="center" vertical="center" shrinkToFit="1"/>
    </xf>
    <xf numFmtId="49" fontId="6" fillId="0" borderId="43" xfId="0" applyNumberFormat="1" applyFont="1" applyBorder="1" applyAlignment="1">
      <alignment horizontal="center" vertical="center" shrinkToFit="1"/>
    </xf>
    <xf numFmtId="49" fontId="6" fillId="0" borderId="44" xfId="0" applyNumberFormat="1" applyFont="1" applyBorder="1" applyAlignment="1">
      <alignment horizontal="center" vertical="center" shrinkToFit="1"/>
    </xf>
    <xf numFmtId="49" fontId="6" fillId="0" borderId="45" xfId="0" applyNumberFormat="1" applyFont="1" applyBorder="1" applyAlignment="1">
      <alignment horizontal="center" vertical="center" shrinkToFit="1"/>
    </xf>
    <xf numFmtId="49" fontId="6" fillId="0" borderId="31" xfId="0" applyNumberFormat="1" applyFont="1" applyBorder="1" applyAlignment="1">
      <alignment horizontal="center" vertical="center" shrinkToFit="1"/>
    </xf>
    <xf numFmtId="49" fontId="6" fillId="0" borderId="32" xfId="0" applyNumberFormat="1" applyFont="1" applyBorder="1" applyAlignment="1">
      <alignment horizontal="center" vertical="center" shrinkToFit="1"/>
    </xf>
    <xf numFmtId="49" fontId="6" fillId="0" borderId="33" xfId="0" applyNumberFormat="1" applyFont="1" applyBorder="1" applyAlignment="1">
      <alignment horizontal="center" vertical="center" shrinkToFit="1"/>
    </xf>
    <xf numFmtId="0" fontId="7" fillId="0" borderId="0" xfId="0" applyFont="1" applyAlignment="1">
      <alignment vertical="center" shrinkToFit="1"/>
    </xf>
    <xf numFmtId="0" fontId="8" fillId="0" borderId="14"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8" fillId="0" borderId="25"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0" fontId="32" fillId="0" borderId="56" xfId="0" applyFont="1" applyBorder="1" applyAlignment="1">
      <alignment horizontal="center" vertical="center"/>
    </xf>
    <xf numFmtId="49" fontId="4" fillId="0" borderId="139" xfId="0" applyNumberFormat="1" applyFont="1" applyBorder="1" applyAlignment="1">
      <alignment horizontal="center" vertical="center" shrinkToFit="1"/>
    </xf>
    <xf numFmtId="49" fontId="4" fillId="0" borderId="141" xfId="0" applyNumberFormat="1" applyFont="1" applyBorder="1" applyAlignment="1">
      <alignment horizontal="center" vertical="center" shrinkToFit="1"/>
    </xf>
    <xf numFmtId="49" fontId="4" fillId="0" borderId="143" xfId="0" applyNumberFormat="1" applyFont="1" applyBorder="1" applyAlignment="1">
      <alignment horizontal="center" vertical="center" shrinkToFit="1"/>
    </xf>
    <xf numFmtId="49" fontId="4" fillId="0" borderId="149" xfId="0" applyNumberFormat="1" applyFont="1" applyBorder="1" applyAlignment="1">
      <alignment horizontal="center" vertical="center" shrinkToFit="1"/>
    </xf>
    <xf numFmtId="49" fontId="4" fillId="0" borderId="151" xfId="0" applyNumberFormat="1" applyFont="1" applyBorder="1" applyAlignment="1">
      <alignment horizontal="center" vertical="center" shrinkToFit="1"/>
    </xf>
    <xf numFmtId="49" fontId="4" fillId="0" borderId="145" xfId="0" applyNumberFormat="1" applyFont="1" applyBorder="1" applyAlignment="1">
      <alignment horizontal="center" vertical="center" shrinkToFit="1"/>
    </xf>
    <xf numFmtId="49" fontId="4" fillId="0" borderId="147" xfId="0" applyNumberFormat="1" applyFont="1" applyBorder="1" applyAlignment="1">
      <alignment horizontal="center" vertical="center" shrinkToFit="1"/>
    </xf>
    <xf numFmtId="0" fontId="4" fillId="0" borderId="0" xfId="0" applyFont="1" applyAlignment="1">
      <alignment horizontal="right" vertical="center"/>
    </xf>
    <xf numFmtId="49" fontId="6" fillId="0" borderId="34" xfId="0" applyNumberFormat="1" applyFont="1" applyBorder="1" applyAlignment="1">
      <alignment horizontal="center" vertical="center" shrinkToFit="1"/>
    </xf>
    <xf numFmtId="49" fontId="6" fillId="0" borderId="35" xfId="0" applyNumberFormat="1" applyFont="1" applyBorder="1" applyAlignment="1">
      <alignment horizontal="center" vertical="center" shrinkToFit="1"/>
    </xf>
    <xf numFmtId="49" fontId="6" fillId="0" borderId="36" xfId="0" applyNumberFormat="1" applyFont="1" applyBorder="1" applyAlignment="1">
      <alignment horizontal="center" vertical="center" shrinkToFit="1"/>
    </xf>
    <xf numFmtId="0" fontId="8" fillId="0" borderId="65" xfId="0" applyFont="1" applyBorder="1" applyAlignment="1">
      <alignment horizontal="center" vertical="center"/>
    </xf>
    <xf numFmtId="0" fontId="8" fillId="0" borderId="60" xfId="0" applyFont="1" applyBorder="1" applyAlignment="1">
      <alignment horizontal="center" vertical="center"/>
    </xf>
    <xf numFmtId="0" fontId="8" fillId="0" borderId="70" xfId="0" applyFont="1" applyBorder="1" applyAlignment="1">
      <alignment horizontal="center" vertical="center"/>
    </xf>
    <xf numFmtId="0" fontId="33" fillId="0" borderId="26" xfId="0" applyFont="1" applyBorder="1" applyAlignment="1">
      <alignment horizontal="center" vertical="center" shrinkToFit="1"/>
    </xf>
    <xf numFmtId="0" fontId="33" fillId="0" borderId="27" xfId="0" applyFont="1" applyBorder="1" applyAlignment="1">
      <alignment horizontal="center" vertical="center" shrinkToFit="1"/>
    </xf>
    <xf numFmtId="0" fontId="33" fillId="0" borderId="46" xfId="0" applyFont="1" applyBorder="1" applyAlignment="1">
      <alignment horizontal="center" vertical="center" shrinkToFit="1"/>
    </xf>
    <xf numFmtId="0" fontId="33" fillId="0" borderId="19" xfId="0" applyFont="1" applyBorder="1" applyAlignment="1">
      <alignment horizontal="center" vertical="center" shrinkToFit="1"/>
    </xf>
    <xf numFmtId="0" fontId="33" fillId="0" borderId="20" xfId="0" applyFont="1" applyBorder="1" applyAlignment="1">
      <alignment horizontal="center" vertical="center" shrinkToFit="1"/>
    </xf>
    <xf numFmtId="0" fontId="33" fillId="0" borderId="48"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0" xfId="0" applyFont="1" applyAlignment="1">
      <alignment horizontal="center" vertical="center" shrinkToFit="1"/>
    </xf>
    <xf numFmtId="0" fontId="8" fillId="0" borderId="13"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15"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13" xfId="0" applyFont="1" applyBorder="1" applyAlignment="1">
      <alignment horizontal="center" vertical="center" wrapText="1" shrinkToFit="1"/>
    </xf>
    <xf numFmtId="0" fontId="4" fillId="0" borderId="56" xfId="0" applyFont="1" applyBorder="1" applyAlignment="1">
      <alignment horizontal="center" vertical="center" shrinkToFit="1"/>
    </xf>
    <xf numFmtId="0" fontId="4" fillId="0" borderId="58"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58"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176" fontId="4" fillId="0" borderId="54" xfId="0" applyNumberFormat="1" applyFont="1" applyBorder="1" applyAlignment="1">
      <alignment vertical="center" shrinkToFit="1"/>
    </xf>
    <xf numFmtId="176" fontId="4" fillId="0" borderId="17" xfId="0" applyNumberFormat="1" applyFont="1" applyBorder="1" applyAlignment="1">
      <alignment vertical="center" shrinkToFit="1"/>
    </xf>
    <xf numFmtId="176" fontId="4" fillId="0" borderId="25" xfId="0" applyNumberFormat="1" applyFont="1" applyBorder="1" applyAlignment="1">
      <alignment vertical="center" shrinkToFit="1"/>
    </xf>
    <xf numFmtId="176" fontId="4" fillId="0" borderId="23" xfId="0" applyNumberFormat="1" applyFont="1" applyBorder="1" applyAlignment="1">
      <alignment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57" xfId="0" applyFont="1" applyBorder="1" applyAlignment="1">
      <alignment horizontal="center" vertical="center"/>
    </xf>
    <xf numFmtId="0" fontId="4" fillId="0" borderId="56" xfId="4" applyNumberFormat="1" applyFont="1" applyBorder="1" applyAlignment="1">
      <alignment horizontal="center" vertical="center"/>
    </xf>
    <xf numFmtId="0" fontId="4" fillId="0" borderId="49"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52" xfId="0" applyFont="1" applyBorder="1" applyAlignment="1">
      <alignment horizontal="center" vertical="center" shrinkToFit="1"/>
    </xf>
    <xf numFmtId="0" fontId="55" fillId="0" borderId="65" xfId="5" applyFont="1" applyBorder="1" applyAlignment="1">
      <alignment horizontal="left" vertical="center"/>
    </xf>
    <xf numFmtId="0" fontId="55" fillId="0" borderId="60" xfId="5" applyFont="1" applyBorder="1" applyAlignment="1">
      <alignment horizontal="left" vertical="center"/>
    </xf>
    <xf numFmtId="0" fontId="55" fillId="0" borderId="70" xfId="5" applyFont="1" applyBorder="1" applyAlignment="1">
      <alignment horizontal="left" vertical="center"/>
    </xf>
    <xf numFmtId="0" fontId="55" fillId="0" borderId="20" xfId="5" applyFont="1" applyBorder="1" applyAlignment="1">
      <alignment horizontal="center" vertical="center"/>
    </xf>
    <xf numFmtId="0" fontId="55" fillId="0" borderId="65" xfId="5" applyFont="1" applyBorder="1" applyAlignment="1">
      <alignment horizontal="center" vertical="center" wrapText="1"/>
    </xf>
    <xf numFmtId="0" fontId="55" fillId="0" borderId="60" xfId="5" applyFont="1" applyBorder="1" applyAlignment="1">
      <alignment horizontal="center" vertical="center" wrapText="1"/>
    </xf>
    <xf numFmtId="0" fontId="55" fillId="0" borderId="70" xfId="5" applyFont="1" applyBorder="1" applyAlignment="1">
      <alignment horizontal="center" vertical="center" wrapText="1"/>
    </xf>
    <xf numFmtId="0" fontId="55" fillId="0" borderId="63" xfId="5" applyFont="1" applyBorder="1" applyAlignment="1">
      <alignment horizontal="center" vertical="center"/>
    </xf>
    <xf numFmtId="0" fontId="56" fillId="0" borderId="209" xfId="5" applyFont="1" applyBorder="1" applyAlignment="1">
      <alignment horizontal="center" vertical="center"/>
    </xf>
    <xf numFmtId="0" fontId="56" fillId="0" borderId="210" xfId="5" applyFont="1" applyBorder="1" applyAlignment="1">
      <alignment horizontal="center" vertical="center"/>
    </xf>
    <xf numFmtId="0" fontId="56" fillId="0" borderId="211" xfId="5" applyFont="1" applyBorder="1" applyAlignment="1">
      <alignment horizontal="center" vertical="center"/>
    </xf>
    <xf numFmtId="0" fontId="55" fillId="0" borderId="61" xfId="5" applyFont="1" applyBorder="1" applyAlignment="1">
      <alignment horizontal="center" vertical="center"/>
    </xf>
    <xf numFmtId="0" fontId="55" fillId="0" borderId="64" xfId="5" applyFont="1" applyBorder="1" applyAlignment="1">
      <alignment horizontal="center" vertical="center"/>
    </xf>
    <xf numFmtId="0" fontId="55" fillId="0" borderId="62" xfId="5" applyFont="1" applyBorder="1" applyAlignment="1">
      <alignment horizontal="center" vertical="center"/>
    </xf>
    <xf numFmtId="0" fontId="56" fillId="0" borderId="213" xfId="5" applyFont="1" applyBorder="1" applyAlignment="1">
      <alignment horizontal="center" vertical="center"/>
    </xf>
    <xf numFmtId="0" fontId="56" fillId="0" borderId="214" xfId="5" applyFont="1" applyBorder="1" applyAlignment="1">
      <alignment horizontal="center" vertical="center"/>
    </xf>
    <xf numFmtId="0" fontId="56" fillId="0" borderId="215" xfId="5" applyFont="1" applyBorder="1" applyAlignment="1">
      <alignment horizontal="center" vertical="center"/>
    </xf>
    <xf numFmtId="0" fontId="56" fillId="0" borderId="217" xfId="5" applyFont="1" applyBorder="1" applyAlignment="1">
      <alignment horizontal="center" vertical="center"/>
    </xf>
    <xf numFmtId="0" fontId="56" fillId="0" borderId="218" xfId="5" applyFont="1" applyBorder="1" applyAlignment="1">
      <alignment horizontal="center" vertical="center"/>
    </xf>
    <xf numFmtId="0" fontId="56" fillId="0" borderId="219" xfId="5" applyFont="1" applyBorder="1" applyAlignment="1">
      <alignment horizontal="center" vertical="center"/>
    </xf>
    <xf numFmtId="0" fontId="56" fillId="0" borderId="19" xfId="5" applyFont="1" applyBorder="1" applyAlignment="1">
      <alignment horizontal="center" vertical="center"/>
    </xf>
    <xf numFmtId="0" fontId="56" fillId="0" borderId="20" xfId="5" applyFont="1" applyBorder="1" applyAlignment="1">
      <alignment horizontal="center" vertical="center"/>
    </xf>
    <xf numFmtId="0" fontId="56" fillId="0" borderId="48" xfId="5" applyFont="1" applyBorder="1" applyAlignment="1">
      <alignment horizontal="center" vertical="center"/>
    </xf>
    <xf numFmtId="0" fontId="55" fillId="0" borderId="0" xfId="5" applyFont="1" applyAlignment="1">
      <alignment horizontal="left" wrapText="1"/>
    </xf>
    <xf numFmtId="0" fontId="61" fillId="0" borderId="12" xfId="5" applyFont="1" applyBorder="1" applyAlignment="1">
      <alignment horizontal="left" vertical="center" wrapText="1"/>
    </xf>
    <xf numFmtId="0" fontId="61" fillId="0" borderId="0" xfId="5" applyFont="1" applyAlignment="1">
      <alignment horizontal="left" vertical="center" wrapText="1"/>
    </xf>
    <xf numFmtId="0" fontId="62" fillId="0" borderId="60" xfId="0" applyFont="1" applyBorder="1" applyAlignment="1">
      <alignment horizontal="center" vertical="center" wrapText="1"/>
    </xf>
    <xf numFmtId="0" fontId="62" fillId="0" borderId="70" xfId="0" applyFont="1" applyBorder="1" applyAlignment="1">
      <alignment horizontal="center" vertical="center" wrapText="1"/>
    </xf>
    <xf numFmtId="0" fontId="55" fillId="0" borderId="63" xfId="5" applyFont="1" applyBorder="1" applyAlignment="1">
      <alignment horizontal="center" vertical="center" wrapText="1"/>
    </xf>
    <xf numFmtId="0" fontId="56" fillId="0" borderId="213" xfId="5" applyFont="1" applyBorder="1" applyAlignment="1">
      <alignment horizontal="center" vertical="center" wrapText="1"/>
    </xf>
    <xf numFmtId="0" fontId="62" fillId="0" borderId="214" xfId="0" applyFont="1" applyBorder="1" applyAlignment="1">
      <alignment horizontal="center" vertical="center" wrapText="1"/>
    </xf>
    <xf numFmtId="0" fontId="62" fillId="0" borderId="215" xfId="0" applyFont="1" applyBorder="1" applyAlignment="1">
      <alignment horizontal="center" vertical="center" wrapText="1"/>
    </xf>
    <xf numFmtId="0" fontId="56" fillId="0" borderId="217" xfId="5" applyFont="1" applyBorder="1" applyAlignment="1">
      <alignment horizontal="center" vertical="center" wrapText="1"/>
    </xf>
    <xf numFmtId="0" fontId="62" fillId="0" borderId="218" xfId="0" applyFont="1" applyBorder="1" applyAlignment="1">
      <alignment horizontal="center" vertical="center" wrapText="1"/>
    </xf>
    <xf numFmtId="0" fontId="62" fillId="0" borderId="219" xfId="0" applyFont="1" applyBorder="1" applyAlignment="1">
      <alignment horizontal="center" vertical="center" wrapText="1"/>
    </xf>
    <xf numFmtId="0" fontId="56" fillId="0" borderId="19" xfId="5" applyFont="1" applyBorder="1" applyAlignment="1">
      <alignment horizontal="center" vertical="center" wrapText="1"/>
    </xf>
    <xf numFmtId="0" fontId="62" fillId="0" borderId="20" xfId="0" applyFont="1" applyBorder="1" applyAlignment="1">
      <alignment horizontal="center" vertical="center" wrapText="1"/>
    </xf>
    <xf numFmtId="0" fontId="62" fillId="0" borderId="48" xfId="0" applyFont="1" applyBorder="1" applyAlignment="1">
      <alignment horizontal="center" vertical="center" wrapText="1"/>
    </xf>
    <xf numFmtId="0" fontId="54" fillId="0" borderId="27" xfId="5" applyFont="1" applyBorder="1" applyAlignment="1">
      <alignment horizontal="center" vertical="center" wrapText="1"/>
    </xf>
    <xf numFmtId="0" fontId="65" fillId="0" borderId="0" xfId="5" applyFont="1" applyAlignment="1">
      <alignment horizontal="center" vertical="center" wrapText="1"/>
    </xf>
    <xf numFmtId="0" fontId="58" fillId="0" borderId="0" xfId="5" applyFont="1" applyAlignment="1">
      <alignment horizontal="left" vertical="center" wrapText="1"/>
    </xf>
    <xf numFmtId="0" fontId="55" fillId="0" borderId="0" xfId="5" applyFont="1" applyAlignment="1">
      <alignment horizontal="left" vertical="center" wrapText="1"/>
    </xf>
    <xf numFmtId="0" fontId="55" fillId="0" borderId="4" xfId="5" applyFont="1" applyBorder="1" applyAlignment="1">
      <alignment horizontal="left" vertical="center" wrapText="1"/>
    </xf>
    <xf numFmtId="0" fontId="66" fillId="0" borderId="12" xfId="5" applyFont="1" applyBorder="1" applyAlignment="1">
      <alignment horizontal="left" vertical="center" wrapText="1"/>
    </xf>
    <xf numFmtId="0" fontId="2" fillId="0" borderId="0" xfId="0" applyFont="1" applyAlignment="1">
      <alignment horizontal="left" vertical="center" wrapText="1"/>
    </xf>
    <xf numFmtId="176" fontId="4" fillId="5" borderId="162" xfId="1" applyNumberFormat="1" applyFont="1" applyFill="1" applyBorder="1" applyAlignment="1">
      <alignment horizontal="center" vertical="center" shrinkToFit="1"/>
    </xf>
    <xf numFmtId="176" fontId="4" fillId="5" borderId="106" xfId="1" applyNumberFormat="1" applyFont="1" applyFill="1" applyBorder="1" applyAlignment="1">
      <alignment horizontal="center" vertical="center" shrinkToFit="1"/>
    </xf>
    <xf numFmtId="0" fontId="0" fillId="0" borderId="27" xfId="0" applyBorder="1" applyAlignment="1">
      <alignment horizontal="center" vertical="center"/>
    </xf>
    <xf numFmtId="0" fontId="0" fillId="0" borderId="20" xfId="0" applyBorder="1" applyAlignment="1">
      <alignment horizontal="center" vertical="center"/>
    </xf>
    <xf numFmtId="176" fontId="11" fillId="2" borderId="127" xfId="1" applyNumberFormat="1" applyFont="1" applyFill="1" applyBorder="1" applyAlignment="1">
      <alignment vertical="center" shrinkToFit="1"/>
    </xf>
    <xf numFmtId="176" fontId="11" fillId="2" borderId="60" xfId="1" applyNumberFormat="1" applyFont="1" applyFill="1" applyBorder="1" applyAlignment="1">
      <alignment vertical="center" shrinkToFit="1"/>
    </xf>
    <xf numFmtId="176" fontId="11" fillId="2" borderId="97" xfId="1" applyNumberFormat="1" applyFont="1" applyFill="1" applyBorder="1" applyAlignment="1">
      <alignment vertical="center" shrinkToFit="1"/>
    </xf>
    <xf numFmtId="176" fontId="4" fillId="6" borderId="162" xfId="1" applyNumberFormat="1" applyFont="1" applyFill="1" applyBorder="1" applyAlignment="1">
      <alignment horizontal="center" vertical="center" shrinkToFit="1"/>
    </xf>
    <xf numFmtId="176" fontId="4" fillId="6" borderId="60" xfId="1" applyNumberFormat="1" applyFont="1" applyFill="1" applyBorder="1" applyAlignment="1">
      <alignment horizontal="center" vertical="center" shrinkToFit="1"/>
    </xf>
    <xf numFmtId="176" fontId="11" fillId="2" borderId="126" xfId="1" applyNumberFormat="1" applyFont="1" applyFill="1" applyBorder="1" applyAlignment="1">
      <alignment vertical="center" shrinkToFit="1"/>
    </xf>
    <xf numFmtId="176" fontId="11" fillId="2" borderId="160" xfId="1" applyNumberFormat="1" applyFont="1" applyFill="1" applyBorder="1" applyAlignment="1">
      <alignment vertical="center" shrinkToFit="1"/>
    </xf>
    <xf numFmtId="176" fontId="11" fillId="2" borderId="95" xfId="1" applyNumberFormat="1" applyFont="1" applyFill="1" applyBorder="1" applyAlignment="1">
      <alignment vertical="center" shrinkToFit="1"/>
    </xf>
    <xf numFmtId="176" fontId="4" fillId="5" borderId="161" xfId="1" applyNumberFormat="1" applyFont="1" applyFill="1" applyBorder="1" applyAlignment="1">
      <alignment horizontal="center" vertical="center" shrinkToFit="1"/>
    </xf>
    <xf numFmtId="176" fontId="4" fillId="5" borderId="137" xfId="1" applyNumberFormat="1" applyFont="1" applyFill="1" applyBorder="1" applyAlignment="1">
      <alignment horizontal="center" vertical="center" shrinkToFit="1"/>
    </xf>
    <xf numFmtId="176" fontId="4" fillId="6" borderId="161" xfId="1" applyNumberFormat="1" applyFont="1" applyFill="1" applyBorder="1" applyAlignment="1">
      <alignment horizontal="center" vertical="center" shrinkToFit="1"/>
    </xf>
    <xf numFmtId="176" fontId="4" fillId="6" borderId="160" xfId="1" applyNumberFormat="1" applyFont="1" applyFill="1" applyBorder="1" applyAlignment="1">
      <alignment horizontal="center" vertical="center" shrinkToFit="1"/>
    </xf>
    <xf numFmtId="0" fontId="39" fillId="0" borderId="65" xfId="1" applyFont="1" applyBorder="1" applyAlignment="1">
      <alignment horizontal="center" vertical="center"/>
    </xf>
    <xf numFmtId="0" fontId="39" fillId="0" borderId="70" xfId="1" applyFont="1" applyBorder="1" applyAlignment="1">
      <alignment horizontal="center" vertical="center"/>
    </xf>
    <xf numFmtId="0" fontId="19" fillId="10" borderId="37" xfId="2" applyFont="1" applyFill="1" applyBorder="1" applyAlignment="1">
      <alignment horizontal="center" vertical="center" shrinkToFit="1"/>
    </xf>
    <xf numFmtId="0" fontId="19" fillId="10" borderId="38" xfId="2" applyFont="1" applyFill="1" applyBorder="1" applyAlignment="1">
      <alignment horizontal="center" vertical="center" shrinkToFit="1"/>
    </xf>
    <xf numFmtId="0" fontId="19" fillId="10" borderId="39" xfId="2" applyFont="1" applyFill="1" applyBorder="1" applyAlignment="1">
      <alignment horizontal="center" vertical="center" shrinkToFit="1"/>
    </xf>
    <xf numFmtId="0" fontId="19" fillId="10" borderId="6" xfId="2" applyFont="1" applyFill="1" applyBorder="1" applyAlignment="1">
      <alignment horizontal="center" vertical="center" shrinkToFit="1"/>
    </xf>
    <xf numFmtId="0" fontId="19" fillId="10" borderId="7" xfId="2" applyFont="1" applyFill="1" applyBorder="1" applyAlignment="1">
      <alignment horizontal="center" vertical="center" shrinkToFit="1"/>
    </xf>
    <xf numFmtId="0" fontId="19" fillId="10" borderId="8" xfId="2" applyFont="1" applyFill="1" applyBorder="1" applyAlignment="1">
      <alignment horizontal="center" vertical="center" shrinkToFit="1"/>
    </xf>
    <xf numFmtId="0" fontId="7" fillId="0" borderId="61" xfId="2" applyFont="1" applyBorder="1" applyAlignment="1">
      <alignment horizontal="center" vertical="center" shrinkToFit="1"/>
    </xf>
    <xf numFmtId="0" fontId="7" fillId="0" borderId="62" xfId="2" applyFont="1" applyBorder="1" applyAlignment="1">
      <alignment horizontal="center" vertical="center" shrinkToFit="1"/>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7" fillId="0" borderId="46"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48" xfId="1" applyFont="1" applyBorder="1" applyAlignment="1">
      <alignment horizontal="center" vertical="center"/>
    </xf>
    <xf numFmtId="0" fontId="26" fillId="0" borderId="0" xfId="2" applyFont="1" applyAlignment="1">
      <alignment horizontal="left" vertical="center" wrapText="1"/>
    </xf>
    <xf numFmtId="0" fontId="18" fillId="2" borderId="77" xfId="1" applyFont="1" applyFill="1" applyBorder="1" applyAlignment="1">
      <alignment horizontal="center" vertical="center"/>
    </xf>
    <xf numFmtId="0" fontId="18" fillId="2" borderId="171" xfId="1" applyFont="1" applyFill="1" applyBorder="1" applyAlignment="1">
      <alignment horizontal="center" vertical="center"/>
    </xf>
    <xf numFmtId="0" fontId="18" fillId="2" borderId="172" xfId="1" applyFont="1" applyFill="1" applyBorder="1" applyAlignment="1">
      <alignment horizontal="center" vertical="center"/>
    </xf>
    <xf numFmtId="0" fontId="4" fillId="7" borderId="98" xfId="1" applyFont="1" applyFill="1" applyBorder="1" applyAlignment="1">
      <alignment horizontal="center" vertical="center" textRotation="255"/>
    </xf>
    <xf numFmtId="0" fontId="4" fillId="7" borderId="99" xfId="1" applyFont="1" applyFill="1" applyBorder="1" applyAlignment="1">
      <alignment horizontal="center" vertical="center" textRotation="255"/>
    </xf>
    <xf numFmtId="0" fontId="4" fillId="7" borderId="83" xfId="1" applyFont="1" applyFill="1" applyBorder="1" applyAlignment="1">
      <alignment horizontal="center" vertical="center" textRotation="255"/>
    </xf>
    <xf numFmtId="0" fontId="8" fillId="7" borderId="125" xfId="1" applyFont="1" applyFill="1" applyBorder="1" applyAlignment="1">
      <alignment horizontal="center" vertical="center" wrapText="1"/>
    </xf>
    <xf numFmtId="0" fontId="8" fillId="7" borderId="113" xfId="1" applyFont="1" applyFill="1" applyBorder="1" applyAlignment="1">
      <alignment horizontal="center" vertical="center" wrapText="1"/>
    </xf>
    <xf numFmtId="0" fontId="8" fillId="7" borderId="6" xfId="1" applyFont="1" applyFill="1" applyBorder="1" applyAlignment="1">
      <alignment horizontal="center" vertical="center" wrapText="1"/>
    </xf>
    <xf numFmtId="0" fontId="18" fillId="7" borderId="37" xfId="1" applyFont="1" applyFill="1" applyBorder="1" applyAlignment="1">
      <alignment horizontal="center" vertical="center"/>
    </xf>
    <xf numFmtId="0" fontId="18" fillId="7" borderId="38" xfId="1" applyFont="1" applyFill="1" applyBorder="1" applyAlignment="1">
      <alignment horizontal="center" vertical="center"/>
    </xf>
    <xf numFmtId="0" fontId="18" fillId="7" borderId="39" xfId="1" applyFont="1" applyFill="1" applyBorder="1" applyAlignment="1">
      <alignment horizontal="center" vertical="center"/>
    </xf>
    <xf numFmtId="0" fontId="5" fillId="6" borderId="150" xfId="1" applyFont="1" applyFill="1" applyBorder="1" applyAlignment="1">
      <alignment horizontal="center" vertical="center" wrapText="1" shrinkToFit="1"/>
    </xf>
    <xf numFmtId="0" fontId="5" fillId="6" borderId="0" xfId="1" applyFont="1" applyFill="1" applyAlignment="1">
      <alignment horizontal="center" vertical="center" wrapText="1" shrinkToFit="1"/>
    </xf>
    <xf numFmtId="179" fontId="8" fillId="6" borderId="159" xfId="1" applyNumberFormat="1" applyFont="1" applyFill="1" applyBorder="1" applyAlignment="1">
      <alignment horizontal="center" vertical="top" wrapText="1" shrinkToFit="1"/>
    </xf>
    <xf numFmtId="179" fontId="8" fillId="6" borderId="7" xfId="1" applyNumberFormat="1" applyFont="1" applyFill="1" applyBorder="1" applyAlignment="1">
      <alignment horizontal="center" vertical="top" wrapText="1" shrinkToFit="1"/>
    </xf>
    <xf numFmtId="0" fontId="18" fillId="6" borderId="126" xfId="1" applyFont="1" applyFill="1" applyBorder="1" applyAlignment="1">
      <alignment horizontal="center" vertical="center" shrinkToFit="1"/>
    </xf>
    <xf numFmtId="0" fontId="18" fillId="6" borderId="160" xfId="1" applyFont="1" applyFill="1" applyBorder="1" applyAlignment="1">
      <alignment horizontal="center" vertical="center" shrinkToFit="1"/>
    </xf>
    <xf numFmtId="0" fontId="18" fillId="6" borderId="137" xfId="1" applyFont="1" applyFill="1" applyBorder="1" applyAlignment="1">
      <alignment horizontal="center" vertical="center" shrinkToFit="1"/>
    </xf>
    <xf numFmtId="0" fontId="5" fillId="5" borderId="150" xfId="1" applyFont="1" applyFill="1" applyBorder="1" applyAlignment="1">
      <alignment horizontal="center" vertical="center" wrapText="1" shrinkToFit="1"/>
    </xf>
    <xf numFmtId="0" fontId="5" fillId="5" borderId="158" xfId="1" applyFont="1" applyFill="1" applyBorder="1" applyAlignment="1">
      <alignment horizontal="center" vertical="center" wrapText="1" shrinkToFit="1"/>
    </xf>
    <xf numFmtId="0" fontId="5" fillId="5" borderId="159" xfId="1" applyFont="1" applyFill="1" applyBorder="1" applyAlignment="1">
      <alignment horizontal="center" vertical="center" wrapText="1" shrinkToFit="1"/>
    </xf>
    <xf numFmtId="0" fontId="5" fillId="5" borderId="8" xfId="1" applyFont="1" applyFill="1" applyBorder="1" applyAlignment="1">
      <alignment horizontal="center" vertical="center" wrapText="1" shrinkToFit="1"/>
    </xf>
    <xf numFmtId="0" fontId="11" fillId="2" borderId="37" xfId="1" applyFont="1" applyFill="1" applyBorder="1" applyAlignment="1">
      <alignment horizontal="center" vertical="center" wrapText="1"/>
    </xf>
    <xf numFmtId="0" fontId="11" fillId="2" borderId="38" xfId="1" applyFont="1" applyFill="1" applyBorder="1" applyAlignment="1">
      <alignment horizontal="center" vertical="center" wrapText="1"/>
    </xf>
    <xf numFmtId="0" fontId="11" fillId="2" borderId="39" xfId="1" applyFont="1" applyFill="1" applyBorder="1" applyAlignment="1">
      <alignment horizontal="center" vertical="center" wrapText="1"/>
    </xf>
    <xf numFmtId="0" fontId="11" fillId="2" borderId="113"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158"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6" fontId="36" fillId="4" borderId="93" xfId="3" applyFont="1" applyFill="1" applyBorder="1" applyAlignment="1" applyProtection="1">
      <alignment horizontal="center" vertical="center" shrinkToFit="1"/>
    </xf>
    <xf numFmtId="6" fontId="36" fillId="4" borderId="136" xfId="3" applyFont="1" applyFill="1" applyBorder="1" applyAlignment="1" applyProtection="1">
      <alignment horizontal="center" vertical="center" shrinkToFit="1"/>
    </xf>
    <xf numFmtId="178" fontId="4" fillId="7" borderId="67" xfId="1" applyNumberFormat="1" applyFont="1" applyFill="1" applyBorder="1" applyAlignment="1">
      <alignment horizontal="center" vertical="center" shrinkToFit="1"/>
    </xf>
    <xf numFmtId="178" fontId="4" fillId="7" borderId="19" xfId="1" applyNumberFormat="1" applyFont="1" applyFill="1" applyBorder="1" applyAlignment="1">
      <alignment horizontal="center" vertical="center" shrinkToFit="1"/>
    </xf>
    <xf numFmtId="176" fontId="4" fillId="7" borderId="126" xfId="3" applyNumberFormat="1" applyFont="1" applyFill="1" applyBorder="1" applyAlignment="1" applyProtection="1">
      <alignment vertical="center" shrinkToFit="1"/>
    </xf>
    <xf numFmtId="176" fontId="4" fillId="7" borderId="127" xfId="3" applyNumberFormat="1" applyFont="1" applyFill="1" applyBorder="1" applyAlignment="1" applyProtection="1">
      <alignment vertical="center" shrinkToFit="1"/>
    </xf>
    <xf numFmtId="176" fontId="4" fillId="7" borderId="74" xfId="3" applyNumberFormat="1" applyFont="1" applyFill="1" applyBorder="1" applyAlignment="1" applyProtection="1">
      <alignment vertical="center" shrinkToFit="1"/>
    </xf>
    <xf numFmtId="176" fontId="4" fillId="7" borderId="72" xfId="3" applyNumberFormat="1" applyFont="1" applyFill="1" applyBorder="1" applyAlignment="1" applyProtection="1">
      <alignment vertical="center" shrinkToFit="1"/>
    </xf>
    <xf numFmtId="176" fontId="4" fillId="3" borderId="69" xfId="3" applyNumberFormat="1" applyFont="1" applyFill="1" applyBorder="1" applyAlignment="1" applyProtection="1">
      <alignment vertical="center" shrinkToFit="1"/>
    </xf>
    <xf numFmtId="176" fontId="4" fillId="3" borderId="61" xfId="3" applyNumberFormat="1" applyFont="1" applyFill="1" applyBorder="1" applyAlignment="1" applyProtection="1">
      <alignment vertical="center" shrinkToFit="1"/>
    </xf>
    <xf numFmtId="176" fontId="4" fillId="7" borderId="82" xfId="3" applyNumberFormat="1" applyFont="1" applyFill="1" applyBorder="1" applyAlignment="1" applyProtection="1">
      <alignment horizontal="right" vertical="center" shrinkToFit="1"/>
    </xf>
    <xf numFmtId="176" fontId="4" fillId="7" borderId="99" xfId="3" applyNumberFormat="1" applyFont="1" applyFill="1" applyBorder="1" applyAlignment="1" applyProtection="1">
      <alignment horizontal="right" vertical="center" shrinkToFit="1"/>
    </xf>
    <xf numFmtId="180" fontId="8" fillId="6" borderId="163" xfId="1" applyNumberFormat="1" applyFont="1" applyFill="1" applyBorder="1" applyAlignment="1">
      <alignment horizontal="center" vertical="center" shrinkToFit="1"/>
    </xf>
    <xf numFmtId="180" fontId="8" fillId="6" borderId="164" xfId="1" applyNumberFormat="1" applyFont="1" applyFill="1" applyBorder="1" applyAlignment="1">
      <alignment horizontal="center" vertical="center" shrinkToFit="1"/>
    </xf>
    <xf numFmtId="176" fontId="4" fillId="6" borderId="165" xfId="1" applyNumberFormat="1" applyFont="1" applyFill="1" applyBorder="1" applyAlignment="1">
      <alignment vertical="center" shrinkToFit="1"/>
    </xf>
    <xf numFmtId="176" fontId="4" fillId="6" borderId="166" xfId="1" applyNumberFormat="1" applyFont="1" applyFill="1" applyBorder="1" applyAlignment="1">
      <alignment vertical="center" shrinkToFit="1"/>
    </xf>
    <xf numFmtId="180" fontId="8" fillId="5" borderId="163" xfId="1" applyNumberFormat="1" applyFont="1" applyFill="1" applyBorder="1" applyAlignment="1">
      <alignment horizontal="center" vertical="center" shrinkToFit="1"/>
    </xf>
    <xf numFmtId="180" fontId="8" fillId="5" borderId="168" xfId="1" applyNumberFormat="1" applyFont="1" applyFill="1" applyBorder="1" applyAlignment="1">
      <alignment horizontal="center" vertical="center" shrinkToFit="1"/>
    </xf>
    <xf numFmtId="176" fontId="4" fillId="5" borderId="199" xfId="1" applyNumberFormat="1" applyFont="1" applyFill="1" applyBorder="1" applyAlignment="1">
      <alignment horizontal="center" vertical="center" shrinkToFit="1"/>
    </xf>
    <xf numFmtId="176" fontId="4" fillId="5" borderId="200" xfId="1" applyNumberFormat="1" applyFont="1" applyFill="1" applyBorder="1" applyAlignment="1">
      <alignment horizontal="center" vertical="center" shrinkToFit="1"/>
    </xf>
    <xf numFmtId="176" fontId="36" fillId="4" borderId="201" xfId="1" applyNumberFormat="1" applyFont="1" applyFill="1" applyBorder="1" applyAlignment="1">
      <alignment horizontal="center" vertical="center" shrinkToFit="1"/>
    </xf>
    <xf numFmtId="176" fontId="36" fillId="4" borderId="202" xfId="1" applyNumberFormat="1" applyFont="1" applyFill="1" applyBorder="1" applyAlignment="1">
      <alignment horizontal="center" vertical="center" shrinkToFit="1"/>
    </xf>
    <xf numFmtId="176" fontId="11" fillId="2" borderId="37" xfId="1" applyNumberFormat="1" applyFont="1" applyFill="1" applyBorder="1" applyAlignment="1">
      <alignment vertical="center" shrinkToFit="1"/>
    </xf>
    <xf numFmtId="176" fontId="11" fillId="2" borderId="38" xfId="1" applyNumberFormat="1" applyFont="1" applyFill="1" applyBorder="1" applyAlignment="1">
      <alignment vertical="center" shrinkToFit="1"/>
    </xf>
    <xf numFmtId="176" fontId="11" fillId="2" borderId="154" xfId="1" applyNumberFormat="1" applyFont="1" applyFill="1" applyBorder="1" applyAlignment="1">
      <alignment vertical="center" shrinkToFit="1"/>
    </xf>
    <xf numFmtId="176" fontId="11" fillId="2" borderId="112" xfId="1" applyNumberFormat="1" applyFont="1" applyFill="1" applyBorder="1" applyAlignment="1">
      <alignment vertical="center" shrinkToFit="1"/>
    </xf>
    <xf numFmtId="176" fontId="11" fillId="2" borderId="120" xfId="1" applyNumberFormat="1" applyFont="1" applyFill="1" applyBorder="1" applyAlignment="1">
      <alignment vertical="center" shrinkToFit="1"/>
    </xf>
    <xf numFmtId="176" fontId="11" fillId="2" borderId="167" xfId="1" applyNumberFormat="1" applyFont="1" applyFill="1" applyBorder="1" applyAlignment="1">
      <alignment vertical="center" shrinkToFit="1"/>
    </xf>
    <xf numFmtId="3" fontId="36" fillId="4" borderId="105" xfId="1" applyNumberFormat="1" applyFont="1" applyFill="1" applyBorder="1" applyAlignment="1">
      <alignment vertical="center" shrinkToFit="1"/>
    </xf>
    <xf numFmtId="3" fontId="36" fillId="4" borderId="101" xfId="1" applyNumberFormat="1" applyFont="1" applyFill="1" applyBorder="1" applyAlignment="1">
      <alignment vertical="center" shrinkToFit="1"/>
    </xf>
    <xf numFmtId="3" fontId="36" fillId="4" borderId="94" xfId="1" applyNumberFormat="1" applyFont="1" applyFill="1" applyBorder="1" applyAlignment="1">
      <alignment vertical="center" shrinkToFit="1"/>
    </xf>
    <xf numFmtId="176" fontId="36" fillId="4" borderId="105" xfId="1" applyNumberFormat="1" applyFont="1" applyFill="1" applyBorder="1" applyAlignment="1">
      <alignment vertical="center" shrinkToFit="1"/>
    </xf>
    <xf numFmtId="176" fontId="36" fillId="4" borderId="101" xfId="1" applyNumberFormat="1" applyFont="1" applyFill="1" applyBorder="1" applyAlignment="1">
      <alignment vertical="center" shrinkToFit="1"/>
    </xf>
    <xf numFmtId="176" fontId="36" fillId="4" borderId="169" xfId="1" applyNumberFormat="1" applyFont="1" applyFill="1" applyBorder="1" applyAlignment="1">
      <alignment vertical="center" shrinkToFit="1"/>
    </xf>
    <xf numFmtId="0" fontId="4" fillId="0" borderId="0" xfId="1" applyFont="1" applyAlignment="1">
      <alignment horizontal="right"/>
    </xf>
    <xf numFmtId="0" fontId="4" fillId="0" borderId="20" xfId="1" applyFont="1" applyBorder="1" applyAlignment="1">
      <alignment horizontal="right"/>
    </xf>
    <xf numFmtId="176" fontId="36" fillId="4" borderId="107" xfId="3" applyNumberFormat="1" applyFont="1" applyFill="1" applyBorder="1" applyAlignment="1" applyProtection="1">
      <alignment vertical="center" shrinkToFit="1"/>
    </xf>
    <xf numFmtId="176" fontId="36" fillId="4" borderId="176" xfId="3" applyNumberFormat="1" applyFont="1" applyFill="1" applyBorder="1" applyAlignment="1" applyProtection="1">
      <alignment vertical="center" shrinkToFit="1"/>
    </xf>
    <xf numFmtId="176" fontId="36" fillId="4" borderId="120" xfId="3" applyNumberFormat="1" applyFont="1" applyFill="1" applyBorder="1" applyAlignment="1" applyProtection="1">
      <alignment vertical="center" shrinkToFit="1"/>
    </xf>
    <xf numFmtId="176" fontId="36" fillId="4" borderId="167" xfId="3" applyNumberFormat="1" applyFont="1" applyFill="1" applyBorder="1" applyAlignment="1" applyProtection="1">
      <alignment vertical="center" shrinkToFit="1"/>
    </xf>
    <xf numFmtId="176" fontId="36" fillId="4" borderId="111" xfId="1" applyNumberFormat="1" applyFont="1" applyFill="1" applyBorder="1" applyAlignment="1">
      <alignment vertical="center" shrinkToFit="1"/>
    </xf>
    <xf numFmtId="176" fontId="36" fillId="4" borderId="107" xfId="1" applyNumberFormat="1" applyFont="1" applyFill="1" applyBorder="1" applyAlignment="1">
      <alignment vertical="center" shrinkToFit="1"/>
    </xf>
    <xf numFmtId="176" fontId="36" fillId="4" borderId="176" xfId="1" applyNumberFormat="1" applyFont="1" applyFill="1" applyBorder="1" applyAlignment="1">
      <alignment vertical="center" shrinkToFit="1"/>
    </xf>
    <xf numFmtId="176" fontId="36" fillId="4" borderId="112" xfId="1" applyNumberFormat="1" applyFont="1" applyFill="1" applyBorder="1" applyAlignment="1">
      <alignment vertical="center" shrinkToFit="1"/>
    </xf>
    <xf numFmtId="176" fontId="36" fillId="4" borderId="120" xfId="1" applyNumberFormat="1" applyFont="1" applyFill="1" applyBorder="1" applyAlignment="1">
      <alignment vertical="center" shrinkToFit="1"/>
    </xf>
    <xf numFmtId="176" fontId="36" fillId="4" borderId="167" xfId="1" applyNumberFormat="1" applyFont="1" applyFill="1" applyBorder="1" applyAlignment="1">
      <alignment vertical="center" shrinkToFit="1"/>
    </xf>
    <xf numFmtId="178" fontId="8" fillId="6" borderId="181" xfId="1" applyNumberFormat="1" applyFont="1" applyFill="1" applyBorder="1" applyAlignment="1">
      <alignment horizontal="center" vertical="center" shrinkToFit="1"/>
    </xf>
    <xf numFmtId="178" fontId="8" fillId="6" borderId="182" xfId="1" applyNumberFormat="1" applyFont="1" applyFill="1" applyBorder="1" applyAlignment="1">
      <alignment horizontal="center" vertical="center" shrinkToFit="1"/>
    </xf>
    <xf numFmtId="178" fontId="8" fillId="6" borderId="183" xfId="1" applyNumberFormat="1" applyFont="1" applyFill="1" applyBorder="1" applyAlignment="1">
      <alignment horizontal="center" vertical="center" shrinkToFit="1"/>
    </xf>
    <xf numFmtId="176" fontId="8" fillId="6" borderId="165" xfId="1" applyNumberFormat="1" applyFont="1" applyFill="1" applyBorder="1">
      <alignment vertical="center"/>
    </xf>
    <xf numFmtId="176" fontId="8" fillId="6" borderId="166" xfId="1" applyNumberFormat="1" applyFont="1" applyFill="1" applyBorder="1">
      <alignment vertical="center"/>
    </xf>
    <xf numFmtId="176" fontId="8" fillId="6" borderId="170" xfId="1" applyNumberFormat="1" applyFont="1" applyFill="1" applyBorder="1">
      <alignment vertical="center"/>
    </xf>
    <xf numFmtId="0" fontId="4" fillId="2" borderId="125" xfId="1" applyFont="1" applyFill="1" applyBorder="1" applyAlignment="1">
      <alignment horizontal="center" vertical="center" wrapText="1"/>
    </xf>
    <xf numFmtId="0" fontId="4" fillId="2" borderId="27" xfId="1" applyFont="1" applyFill="1" applyBorder="1" applyAlignment="1">
      <alignment horizontal="center" vertical="center" wrapText="1"/>
    </xf>
    <xf numFmtId="0" fontId="4" fillId="2" borderId="157" xfId="1" applyFont="1" applyFill="1" applyBorder="1" applyAlignment="1">
      <alignment horizontal="center" vertical="center" wrapText="1"/>
    </xf>
    <xf numFmtId="0" fontId="4" fillId="2" borderId="113"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58"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176" fontId="4" fillId="2" borderId="189" xfId="1" applyNumberFormat="1" applyFont="1" applyFill="1" applyBorder="1" applyAlignment="1">
      <alignment horizontal="center" vertical="center" shrinkToFit="1"/>
    </xf>
    <xf numFmtId="176" fontId="4" fillId="2" borderId="129" xfId="1" applyNumberFormat="1" applyFont="1" applyFill="1" applyBorder="1" applyAlignment="1">
      <alignment horizontal="center" vertical="center" shrinkToFit="1"/>
    </xf>
    <xf numFmtId="176" fontId="4" fillId="2" borderId="190" xfId="1" applyNumberFormat="1" applyFont="1" applyFill="1" applyBorder="1" applyAlignment="1">
      <alignment horizontal="center" vertical="center" shrinkToFit="1"/>
    </xf>
    <xf numFmtId="176" fontId="4" fillId="2" borderId="193" xfId="1" applyNumberFormat="1" applyFont="1" applyFill="1" applyBorder="1" applyAlignment="1">
      <alignment horizontal="center" vertical="center" shrinkToFit="1"/>
    </xf>
    <xf numFmtId="176" fontId="4" fillId="2" borderId="130" xfId="1" applyNumberFormat="1" applyFont="1" applyFill="1" applyBorder="1" applyAlignment="1">
      <alignment horizontal="center" vertical="center" shrinkToFit="1"/>
    </xf>
    <xf numFmtId="176" fontId="4" fillId="2" borderId="194" xfId="1" applyNumberFormat="1" applyFont="1" applyFill="1" applyBorder="1" applyAlignment="1">
      <alignment horizontal="center" vertical="center" shrinkToFit="1"/>
    </xf>
    <xf numFmtId="176" fontId="4" fillId="2" borderId="197" xfId="1" applyNumberFormat="1" applyFont="1" applyFill="1" applyBorder="1" applyAlignment="1">
      <alignment horizontal="center" vertical="center" shrinkToFit="1"/>
    </xf>
    <xf numFmtId="176" fontId="4" fillId="2" borderId="131" xfId="1" applyNumberFormat="1" applyFont="1" applyFill="1" applyBorder="1" applyAlignment="1">
      <alignment horizontal="center" vertical="center" shrinkToFit="1"/>
    </xf>
    <xf numFmtId="176" fontId="4" fillId="2" borderId="198" xfId="1" applyNumberFormat="1" applyFont="1" applyFill="1" applyBorder="1" applyAlignment="1">
      <alignment horizontal="center" vertical="center" shrinkToFit="1"/>
    </xf>
    <xf numFmtId="176" fontId="4" fillId="2" borderId="37" xfId="1" applyNumberFormat="1" applyFont="1" applyFill="1" applyBorder="1" applyAlignment="1">
      <alignment horizontal="right" vertical="center" shrinkToFit="1"/>
    </xf>
    <xf numFmtId="176" fontId="4" fillId="2" borderId="38" xfId="1" applyNumberFormat="1" applyFont="1" applyFill="1" applyBorder="1" applyAlignment="1">
      <alignment horizontal="right" vertical="center" shrinkToFit="1"/>
    </xf>
    <xf numFmtId="176" fontId="4" fillId="2" borderId="39" xfId="1" applyNumberFormat="1" applyFont="1" applyFill="1" applyBorder="1" applyAlignment="1">
      <alignment horizontal="right" vertical="center" shrinkToFit="1"/>
    </xf>
    <xf numFmtId="176" fontId="4" fillId="2" borderId="6" xfId="1" applyNumberFormat="1" applyFont="1" applyFill="1" applyBorder="1" applyAlignment="1">
      <alignment horizontal="right" vertical="center" shrinkToFit="1"/>
    </xf>
    <xf numFmtId="176" fontId="4" fillId="2" borderId="7" xfId="1" applyNumberFormat="1" applyFont="1" applyFill="1" applyBorder="1" applyAlignment="1">
      <alignment horizontal="right" vertical="center" shrinkToFit="1"/>
    </xf>
    <xf numFmtId="176" fontId="4" fillId="2" borderId="8" xfId="1" applyNumberFormat="1" applyFont="1" applyFill="1" applyBorder="1" applyAlignment="1">
      <alignment horizontal="right" vertical="center" shrinkToFit="1"/>
    </xf>
    <xf numFmtId="176" fontId="4" fillId="2" borderId="177" xfId="1" applyNumberFormat="1" applyFont="1" applyFill="1" applyBorder="1" applyAlignment="1">
      <alignment horizontal="right" vertical="center" shrinkToFit="1"/>
    </xf>
    <xf numFmtId="176" fontId="4" fillId="2" borderId="5" xfId="1" applyNumberFormat="1" applyFont="1" applyFill="1" applyBorder="1" applyAlignment="1">
      <alignment horizontal="right" vertical="center" shrinkToFit="1"/>
    </xf>
    <xf numFmtId="176" fontId="4" fillId="2" borderId="174" xfId="1" applyNumberFormat="1" applyFont="1" applyFill="1" applyBorder="1" applyAlignment="1">
      <alignment horizontal="right" vertical="center" shrinkToFit="1"/>
    </xf>
    <xf numFmtId="176" fontId="4" fillId="2" borderId="175" xfId="3" applyNumberFormat="1" applyFont="1" applyFill="1" applyBorder="1" applyAlignment="1" applyProtection="1">
      <alignment vertical="center" shrinkToFit="1"/>
    </xf>
    <xf numFmtId="176" fontId="4" fillId="2" borderId="17" xfId="3" applyNumberFormat="1" applyFont="1" applyFill="1" applyBorder="1" applyAlignment="1" applyProtection="1">
      <alignment vertical="center" shrinkToFit="1"/>
    </xf>
    <xf numFmtId="176" fontId="4" fillId="2" borderId="173" xfId="3" applyNumberFormat="1" applyFont="1" applyFill="1" applyBorder="1" applyAlignment="1" applyProtection="1">
      <alignment vertical="center" shrinkToFit="1"/>
    </xf>
    <xf numFmtId="176" fontId="4" fillId="2" borderId="112" xfId="3" applyNumberFormat="1" applyFont="1" applyFill="1" applyBorder="1" applyAlignment="1" applyProtection="1">
      <alignment vertical="center" shrinkToFit="1"/>
    </xf>
    <xf numFmtId="176" fontId="4" fillId="2" borderId="120" xfId="3" applyNumberFormat="1" applyFont="1" applyFill="1" applyBorder="1" applyAlignment="1" applyProtection="1">
      <alignment vertical="center" shrinkToFit="1"/>
    </xf>
    <xf numFmtId="176" fontId="4" fillId="2" borderId="104" xfId="3" applyNumberFormat="1" applyFont="1" applyFill="1" applyBorder="1" applyAlignment="1" applyProtection="1">
      <alignment vertical="center" shrinkToFit="1"/>
    </xf>
    <xf numFmtId="0" fontId="5" fillId="6" borderId="158" xfId="1" applyFont="1" applyFill="1" applyBorder="1" applyAlignment="1">
      <alignment horizontal="center" vertical="center" wrapText="1" shrinkToFit="1"/>
    </xf>
    <xf numFmtId="179" fontId="34" fillId="6" borderId="159" xfId="1" applyNumberFormat="1" applyFont="1" applyFill="1" applyBorder="1" applyAlignment="1">
      <alignment horizontal="center" vertical="center" wrapText="1" shrinkToFit="1"/>
    </xf>
    <xf numFmtId="179" fontId="34" fillId="6" borderId="7" xfId="1" applyNumberFormat="1" applyFont="1" applyFill="1" applyBorder="1" applyAlignment="1">
      <alignment horizontal="center" vertical="center" wrapText="1" shrinkToFit="1"/>
    </xf>
    <xf numFmtId="179" fontId="34" fillId="6" borderId="8" xfId="1" applyNumberFormat="1" applyFont="1" applyFill="1" applyBorder="1" applyAlignment="1">
      <alignment horizontal="center" vertical="center" wrapText="1" shrinkToFit="1"/>
    </xf>
    <xf numFmtId="0" fontId="18" fillId="6" borderId="127" xfId="1" applyFont="1" applyFill="1" applyBorder="1" applyAlignment="1">
      <alignment horizontal="center" vertical="center" shrinkToFit="1"/>
    </xf>
    <xf numFmtId="0" fontId="18" fillId="6" borderId="60" xfId="1" applyFont="1" applyFill="1" applyBorder="1" applyAlignment="1">
      <alignment horizontal="center" vertical="center" shrinkToFit="1"/>
    </xf>
    <xf numFmtId="0" fontId="18" fillId="6" borderId="106" xfId="1" applyFont="1" applyFill="1" applyBorder="1" applyAlignment="1">
      <alignment horizontal="center" vertical="center" shrinkToFit="1"/>
    </xf>
    <xf numFmtId="176" fontId="4" fillId="6" borderId="188" xfId="1" applyNumberFormat="1" applyFont="1" applyFill="1" applyBorder="1" applyAlignment="1">
      <alignment horizontal="center" vertical="center" shrinkToFit="1"/>
    </xf>
    <xf numFmtId="176" fontId="4" fillId="6" borderId="129" xfId="1" applyNumberFormat="1" applyFont="1" applyFill="1" applyBorder="1" applyAlignment="1">
      <alignment horizontal="center" vertical="center" shrinkToFit="1"/>
    </xf>
    <xf numFmtId="176" fontId="4" fillId="6" borderId="192" xfId="1" applyNumberFormat="1" applyFont="1" applyFill="1" applyBorder="1" applyAlignment="1">
      <alignment horizontal="center" vertical="center" shrinkToFit="1"/>
    </xf>
    <xf numFmtId="176" fontId="4" fillId="6" borderId="130" xfId="1" applyNumberFormat="1" applyFont="1" applyFill="1" applyBorder="1" applyAlignment="1">
      <alignment horizontal="center" vertical="center" shrinkToFit="1"/>
    </xf>
    <xf numFmtId="176" fontId="4" fillId="6" borderId="196" xfId="1" applyNumberFormat="1" applyFont="1" applyFill="1" applyBorder="1" applyAlignment="1">
      <alignment horizontal="center" vertical="center" shrinkToFit="1"/>
    </xf>
    <xf numFmtId="176" fontId="4" fillId="6" borderId="131" xfId="1" applyNumberFormat="1" applyFont="1" applyFill="1" applyBorder="1" applyAlignment="1">
      <alignment horizontal="center" vertical="center" shrinkToFit="1"/>
    </xf>
    <xf numFmtId="178" fontId="8" fillId="6" borderId="163" xfId="1" applyNumberFormat="1" applyFont="1" applyFill="1" applyBorder="1" applyAlignment="1">
      <alignment horizontal="center" vertical="center" shrinkToFit="1"/>
    </xf>
    <xf numFmtId="178" fontId="8" fillId="6" borderId="164" xfId="1" applyNumberFormat="1" applyFont="1" applyFill="1" applyBorder="1" applyAlignment="1">
      <alignment horizontal="center" vertical="center" shrinkToFit="1"/>
    </xf>
    <xf numFmtId="178" fontId="8" fillId="6" borderId="168" xfId="1" applyNumberFormat="1" applyFont="1" applyFill="1" applyBorder="1" applyAlignment="1">
      <alignment horizontal="center" vertical="center" shrinkToFit="1"/>
    </xf>
    <xf numFmtId="176" fontId="8" fillId="6" borderId="178" xfId="1" applyNumberFormat="1" applyFont="1" applyFill="1" applyBorder="1">
      <alignment vertical="center"/>
    </xf>
    <xf numFmtId="176" fontId="8" fillId="6" borderId="179" xfId="1" applyNumberFormat="1" applyFont="1" applyFill="1" applyBorder="1">
      <alignment vertical="center"/>
    </xf>
    <xf numFmtId="176" fontId="8" fillId="6" borderId="180" xfId="1" applyNumberFormat="1" applyFont="1" applyFill="1" applyBorder="1">
      <alignment vertical="center"/>
    </xf>
    <xf numFmtId="177" fontId="4" fillId="7" borderId="67" xfId="1" applyNumberFormat="1" applyFont="1" applyFill="1" applyBorder="1" applyAlignment="1">
      <alignment horizontal="center" vertical="center" shrinkToFit="1"/>
    </xf>
    <xf numFmtId="177" fontId="4" fillId="7" borderId="19" xfId="1" applyNumberFormat="1" applyFont="1" applyFill="1" applyBorder="1" applyAlignment="1">
      <alignment horizontal="center" vertical="center" shrinkToFit="1"/>
    </xf>
    <xf numFmtId="0" fontId="4" fillId="0" borderId="65" xfId="1" applyFont="1" applyBorder="1" applyAlignment="1">
      <alignment horizontal="center" vertical="center" shrinkToFit="1"/>
    </xf>
    <xf numFmtId="176" fontId="4" fillId="0" borderId="127" xfId="3" applyNumberFormat="1" applyFont="1" applyBorder="1" applyAlignment="1" applyProtection="1">
      <alignment vertical="center" shrinkToFit="1"/>
    </xf>
    <xf numFmtId="0" fontId="18" fillId="2" borderId="65" xfId="1" applyFont="1" applyFill="1" applyBorder="1" applyAlignment="1">
      <alignment horizontal="center" vertical="center"/>
    </xf>
    <xf numFmtId="0" fontId="18" fillId="2" borderId="60" xfId="1" applyFont="1" applyFill="1" applyBorder="1" applyAlignment="1">
      <alignment horizontal="center" vertical="center"/>
    </xf>
    <xf numFmtId="0" fontId="18" fillId="2" borderId="70" xfId="1" applyFont="1" applyFill="1" applyBorder="1" applyAlignment="1">
      <alignment horizontal="center" vertical="center"/>
    </xf>
    <xf numFmtId="176" fontId="12" fillId="3" borderId="79" xfId="3" applyNumberFormat="1" applyFont="1" applyFill="1" applyBorder="1" applyAlignment="1" applyProtection="1">
      <alignment horizontal="center" vertical="center" shrinkToFit="1"/>
    </xf>
    <xf numFmtId="176" fontId="12" fillId="3" borderId="80" xfId="3" applyNumberFormat="1" applyFont="1" applyFill="1" applyBorder="1" applyAlignment="1" applyProtection="1">
      <alignment horizontal="center" vertical="center" shrinkToFit="1"/>
    </xf>
    <xf numFmtId="176" fontId="12" fillId="3" borderId="81" xfId="3" applyNumberFormat="1" applyFont="1" applyFill="1" applyBorder="1" applyAlignment="1" applyProtection="1">
      <alignment horizontal="center" vertical="center" shrinkToFit="1"/>
    </xf>
    <xf numFmtId="176" fontId="4" fillId="0" borderId="84" xfId="3" applyNumberFormat="1" applyFont="1" applyBorder="1" applyAlignment="1" applyProtection="1">
      <alignment horizontal="center" vertical="center" shrinkToFit="1"/>
    </xf>
    <xf numFmtId="176" fontId="4" fillId="0" borderId="85" xfId="3" applyNumberFormat="1" applyFont="1" applyBorder="1" applyAlignment="1" applyProtection="1">
      <alignment horizontal="center" vertical="center" shrinkToFit="1"/>
    </xf>
    <xf numFmtId="176" fontId="4" fillId="0" borderId="86" xfId="3" applyNumberFormat="1" applyFont="1" applyBorder="1" applyAlignment="1" applyProtection="1">
      <alignment horizontal="center" vertical="center" shrinkToFit="1"/>
    </xf>
    <xf numFmtId="176" fontId="4" fillId="0" borderId="133" xfId="3" applyNumberFormat="1" applyFont="1" applyBorder="1" applyAlignment="1" applyProtection="1">
      <alignment horizontal="center" vertical="center" shrinkToFit="1"/>
    </xf>
    <xf numFmtId="176" fontId="4" fillId="0" borderId="134" xfId="3" applyNumberFormat="1" applyFont="1" applyBorder="1" applyAlignment="1" applyProtection="1">
      <alignment horizontal="center" vertical="center" shrinkToFit="1"/>
    </xf>
    <xf numFmtId="176" fontId="4" fillId="0" borderId="135" xfId="3" applyNumberFormat="1" applyFont="1" applyBorder="1" applyAlignment="1" applyProtection="1">
      <alignment horizontal="center" vertical="center" shrinkToFit="1"/>
    </xf>
    <xf numFmtId="0" fontId="4" fillId="0" borderId="68" xfId="1" applyFont="1" applyBorder="1" applyAlignment="1">
      <alignment horizontal="center" vertical="center" shrinkToFit="1"/>
    </xf>
    <xf numFmtId="0" fontId="4" fillId="0" borderId="26" xfId="1" applyFont="1" applyBorder="1" applyAlignment="1">
      <alignment horizontal="center" vertical="center" shrinkToFit="1"/>
    </xf>
    <xf numFmtId="176" fontId="4" fillId="0" borderId="126" xfId="3" applyNumberFormat="1" applyFont="1" applyBorder="1" applyAlignment="1" applyProtection="1">
      <alignment vertical="center" shrinkToFit="1"/>
    </xf>
    <xf numFmtId="176" fontId="4" fillId="0" borderId="125" xfId="3" applyNumberFormat="1" applyFont="1" applyBorder="1" applyAlignment="1" applyProtection="1">
      <alignment vertical="center" shrinkToFit="1"/>
    </xf>
    <xf numFmtId="176" fontId="4" fillId="0" borderId="128" xfId="3" applyNumberFormat="1" applyFont="1" applyBorder="1" applyAlignment="1" applyProtection="1">
      <alignment vertical="center" shrinkToFit="1"/>
    </xf>
    <xf numFmtId="0" fontId="30" fillId="3" borderId="37" xfId="2" applyFont="1" applyFill="1" applyBorder="1" applyAlignment="1">
      <alignment horizontal="center" vertical="center" shrinkToFit="1"/>
    </xf>
    <xf numFmtId="0" fontId="30" fillId="3" borderId="38" xfId="2" applyFont="1" applyFill="1" applyBorder="1" applyAlignment="1">
      <alignment horizontal="center" vertical="center" shrinkToFit="1"/>
    </xf>
    <xf numFmtId="0" fontId="30" fillId="3" borderId="39" xfId="2" applyFont="1" applyFill="1" applyBorder="1" applyAlignment="1">
      <alignment horizontal="center" vertical="center" shrinkToFit="1"/>
    </xf>
    <xf numFmtId="0" fontId="30" fillId="3" borderId="6" xfId="2" applyFont="1" applyFill="1" applyBorder="1" applyAlignment="1">
      <alignment horizontal="center" vertical="center" shrinkToFit="1"/>
    </xf>
    <xf numFmtId="0" fontId="30" fillId="3" borderId="7" xfId="2" applyFont="1" applyFill="1" applyBorder="1" applyAlignment="1">
      <alignment horizontal="center" vertical="center" shrinkToFit="1"/>
    </xf>
    <xf numFmtId="0" fontId="30" fillId="3" borderId="8" xfId="2" applyFont="1" applyFill="1" applyBorder="1" applyAlignment="1">
      <alignment horizontal="center" vertical="center" shrinkToFit="1"/>
    </xf>
    <xf numFmtId="0" fontId="24" fillId="0" borderId="0" xfId="1" applyFont="1" applyAlignment="1">
      <alignment horizontal="left" vertical="center"/>
    </xf>
    <xf numFmtId="0" fontId="21" fillId="0" borderId="65" xfId="1" applyFont="1" applyBorder="1" applyAlignment="1">
      <alignment horizontal="center" vertical="center"/>
    </xf>
    <xf numFmtId="0" fontId="21" fillId="0" borderId="70" xfId="1" applyFont="1" applyBorder="1" applyAlignment="1">
      <alignment horizontal="center" vertical="center"/>
    </xf>
    <xf numFmtId="0" fontId="4" fillId="0" borderId="19" xfId="1" applyFont="1" applyBorder="1" applyAlignment="1">
      <alignment horizontal="center" vertical="center" wrapText="1" shrinkToFit="1"/>
    </xf>
    <xf numFmtId="176" fontId="4" fillId="7" borderId="207" xfId="3" applyNumberFormat="1" applyFont="1" applyFill="1" applyBorder="1" applyAlignment="1" applyProtection="1">
      <alignment vertical="center" shrinkToFit="1"/>
    </xf>
    <xf numFmtId="176" fontId="4" fillId="7" borderId="208" xfId="3" applyNumberFormat="1" applyFont="1" applyFill="1" applyBorder="1" applyAlignment="1" applyProtection="1">
      <alignment vertical="center" shrinkToFit="1"/>
    </xf>
    <xf numFmtId="176" fontId="8" fillId="6" borderId="184" xfId="1" applyNumberFormat="1" applyFont="1" applyFill="1" applyBorder="1">
      <alignment vertical="center"/>
    </xf>
    <xf numFmtId="176" fontId="8" fillId="6" borderId="185" xfId="1" applyNumberFormat="1" applyFont="1" applyFill="1" applyBorder="1">
      <alignment vertical="center"/>
    </xf>
    <xf numFmtId="176" fontId="8" fillId="6" borderId="186" xfId="1" applyNumberFormat="1" applyFont="1" applyFill="1" applyBorder="1">
      <alignment vertical="center"/>
    </xf>
    <xf numFmtId="176" fontId="4" fillId="7" borderId="68" xfId="3" applyNumberFormat="1" applyFont="1" applyFill="1" applyBorder="1" applyAlignment="1" applyProtection="1">
      <alignment vertical="center" shrinkToFit="1"/>
    </xf>
    <xf numFmtId="176" fontId="4" fillId="7" borderId="65" xfId="3" applyNumberFormat="1" applyFont="1" applyFill="1" applyBorder="1" applyAlignment="1" applyProtection="1">
      <alignment vertical="center" shrinkToFit="1"/>
    </xf>
    <xf numFmtId="0" fontId="15" fillId="4" borderId="63" xfId="1" applyFont="1" applyFill="1" applyBorder="1" applyAlignment="1">
      <alignment horizontal="center" vertical="center"/>
    </xf>
    <xf numFmtId="176" fontId="4" fillId="7" borderId="206" xfId="3" applyNumberFormat="1" applyFont="1" applyFill="1" applyBorder="1" applyAlignment="1" applyProtection="1">
      <alignment vertical="center" shrinkToFit="1"/>
    </xf>
    <xf numFmtId="176" fontId="4" fillId="7" borderId="76" xfId="3" applyNumberFormat="1" applyFont="1" applyFill="1" applyBorder="1" applyAlignment="1" applyProtection="1">
      <alignment vertical="center" shrinkToFit="1"/>
    </xf>
    <xf numFmtId="176" fontId="4" fillId="3" borderId="78" xfId="3" applyNumberFormat="1" applyFont="1" applyFill="1" applyBorder="1" applyAlignment="1" applyProtection="1">
      <alignment vertical="center" shrinkToFit="1"/>
    </xf>
    <xf numFmtId="176" fontId="4" fillId="3" borderId="205" xfId="3" applyNumberFormat="1" applyFont="1" applyFill="1" applyBorder="1" applyAlignment="1" applyProtection="1">
      <alignment vertical="center" shrinkToFit="1"/>
    </xf>
    <xf numFmtId="176" fontId="4" fillId="7" borderId="78" xfId="3" applyNumberFormat="1" applyFont="1" applyFill="1" applyBorder="1" applyAlignment="1" applyProtection="1">
      <alignment vertical="center" shrinkToFit="1"/>
    </xf>
    <xf numFmtId="176" fontId="4" fillId="7" borderId="205" xfId="3" applyNumberFormat="1" applyFont="1" applyFill="1" applyBorder="1" applyAlignment="1" applyProtection="1">
      <alignment vertical="center" shrinkToFit="1"/>
    </xf>
    <xf numFmtId="176" fontId="4" fillId="7" borderId="91" xfId="1" applyNumberFormat="1" applyFont="1" applyFill="1" applyBorder="1" applyAlignment="1">
      <alignment vertical="center" shrinkToFit="1"/>
    </xf>
    <xf numFmtId="176" fontId="4" fillId="7" borderId="121" xfId="1" applyNumberFormat="1" applyFont="1" applyFill="1" applyBorder="1" applyAlignment="1">
      <alignment vertical="center" shrinkToFit="1"/>
    </xf>
    <xf numFmtId="176" fontId="4" fillId="7" borderId="187" xfId="1" applyNumberFormat="1" applyFont="1" applyFill="1" applyBorder="1" applyAlignment="1">
      <alignment horizontal="center" vertical="center" shrinkToFit="1"/>
    </xf>
    <xf numFmtId="176" fontId="4" fillId="7" borderId="191" xfId="1" applyNumberFormat="1" applyFont="1" applyFill="1" applyBorder="1" applyAlignment="1">
      <alignment horizontal="center" vertical="center" shrinkToFit="1"/>
    </xf>
    <xf numFmtId="176" fontId="4" fillId="7" borderId="195" xfId="1" applyNumberFormat="1" applyFont="1" applyFill="1" applyBorder="1" applyAlignment="1">
      <alignment horizontal="center" vertical="center" shrinkToFit="1"/>
    </xf>
    <xf numFmtId="176" fontId="4" fillId="7" borderId="82" xfId="1" applyNumberFormat="1" applyFont="1" applyFill="1" applyBorder="1" applyAlignment="1">
      <alignment vertical="center" shrinkToFit="1"/>
    </xf>
    <xf numFmtId="176" fontId="4" fillId="7" borderId="204" xfId="1" applyNumberFormat="1" applyFont="1" applyFill="1" applyBorder="1" applyAlignment="1">
      <alignment vertical="center" shrinkToFit="1"/>
    </xf>
    <xf numFmtId="0" fontId="8" fillId="7" borderId="98" xfId="1" applyFont="1" applyFill="1" applyBorder="1" applyAlignment="1">
      <alignment horizontal="center" vertical="center" wrapText="1"/>
    </xf>
    <xf numFmtId="0" fontId="8" fillId="7" borderId="83" xfId="1" applyFont="1" applyFill="1" applyBorder="1" applyAlignment="1">
      <alignment horizontal="center" vertical="center" wrapText="1"/>
    </xf>
    <xf numFmtId="0" fontId="15" fillId="4" borderId="61" xfId="1" applyFont="1" applyFill="1" applyBorder="1" applyAlignment="1">
      <alignment horizontal="center" vertical="center" textRotation="255"/>
    </xf>
    <xf numFmtId="0" fontId="15" fillId="4" borderId="64" xfId="1" applyFont="1" applyFill="1" applyBorder="1" applyAlignment="1">
      <alignment horizontal="center" vertical="center" textRotation="255"/>
    </xf>
    <xf numFmtId="0" fontId="15" fillId="4" borderId="62" xfId="1" applyFont="1" applyFill="1" applyBorder="1" applyAlignment="1">
      <alignment horizontal="center" vertical="center" textRotation="255"/>
    </xf>
    <xf numFmtId="0" fontId="4" fillId="7" borderId="98" xfId="1" applyFont="1" applyFill="1" applyBorder="1" applyAlignment="1">
      <alignment horizontal="center" vertical="center" wrapText="1" shrinkToFit="1"/>
    </xf>
    <xf numFmtId="0" fontId="4" fillId="7" borderId="99" xfId="1" applyFont="1" applyFill="1" applyBorder="1" applyAlignment="1">
      <alignment horizontal="center" vertical="center" wrapText="1" shrinkToFit="1"/>
    </xf>
    <xf numFmtId="0" fontId="4" fillId="7" borderId="83" xfId="1" applyFont="1" applyFill="1" applyBorder="1" applyAlignment="1">
      <alignment horizontal="center" vertical="center" wrapText="1" shrinkToFit="1"/>
    </xf>
    <xf numFmtId="0" fontId="8" fillId="7" borderId="72" xfId="1" applyFont="1" applyFill="1" applyBorder="1" applyAlignment="1">
      <alignment horizontal="center" vertical="center" wrapText="1"/>
    </xf>
    <xf numFmtId="0" fontId="8" fillId="7" borderId="100" xfId="1" applyFont="1" applyFill="1" applyBorder="1" applyAlignment="1">
      <alignment horizontal="center" vertical="center" wrapText="1"/>
    </xf>
    <xf numFmtId="0" fontId="12" fillId="3" borderId="61" xfId="1" applyFont="1" applyFill="1" applyBorder="1" applyAlignment="1">
      <alignment horizontal="center" vertical="center" wrapText="1"/>
    </xf>
    <xf numFmtId="0" fontId="12" fillId="3" borderId="75" xfId="1" applyFont="1" applyFill="1" applyBorder="1" applyAlignment="1">
      <alignment horizontal="center" vertical="center" wrapText="1"/>
    </xf>
    <xf numFmtId="176" fontId="4" fillId="7" borderId="71" xfId="3" applyNumberFormat="1" applyFont="1" applyFill="1" applyBorder="1" applyAlignment="1" applyProtection="1">
      <alignment vertical="center" shrinkToFit="1"/>
    </xf>
    <xf numFmtId="176" fontId="4" fillId="3" borderId="62" xfId="3" applyNumberFormat="1" applyFont="1" applyFill="1" applyBorder="1" applyAlignment="1" applyProtection="1">
      <alignment vertical="center" shrinkToFit="1"/>
    </xf>
    <xf numFmtId="176" fontId="36" fillId="4" borderId="109" xfId="3" applyNumberFormat="1" applyFont="1" applyFill="1" applyBorder="1" applyAlignment="1" applyProtection="1">
      <alignment horizontal="right" vertical="center" shrinkToFit="1"/>
    </xf>
    <xf numFmtId="176" fontId="36" fillId="4" borderId="110" xfId="3" applyNumberFormat="1" applyFont="1" applyFill="1" applyBorder="1" applyAlignment="1" applyProtection="1">
      <alignment horizontal="right" vertical="center" shrinkToFit="1"/>
    </xf>
    <xf numFmtId="176" fontId="36" fillId="4" borderId="102" xfId="3" applyNumberFormat="1" applyFont="1" applyFill="1" applyBorder="1" applyAlignment="1" applyProtection="1">
      <alignment horizontal="center" vertical="center" shrinkToFit="1"/>
    </xf>
    <xf numFmtId="176" fontId="36" fillId="4" borderId="107" xfId="3" applyNumberFormat="1" applyFont="1" applyFill="1" applyBorder="1" applyAlignment="1" applyProtection="1">
      <alignment horizontal="center" vertical="center" shrinkToFit="1"/>
    </xf>
    <xf numFmtId="176" fontId="36" fillId="4" borderId="103" xfId="3" applyNumberFormat="1" applyFont="1" applyFill="1" applyBorder="1" applyAlignment="1" applyProtection="1">
      <alignment horizontal="center" vertical="center" shrinkToFit="1"/>
    </xf>
    <xf numFmtId="176" fontId="36" fillId="4" borderId="120" xfId="3" applyNumberFormat="1" applyFont="1" applyFill="1" applyBorder="1" applyAlignment="1" applyProtection="1">
      <alignment horizontal="center" vertical="center" shrinkToFit="1"/>
    </xf>
    <xf numFmtId="176" fontId="4" fillId="7" borderId="122" xfId="3" applyNumberFormat="1" applyFont="1" applyFill="1" applyBorder="1" applyAlignment="1" applyProtection="1">
      <alignment horizontal="right" vertical="center" shrinkToFit="1"/>
    </xf>
    <xf numFmtId="176" fontId="4" fillId="7" borderId="118" xfId="3" applyNumberFormat="1" applyFont="1" applyFill="1" applyBorder="1" applyAlignment="1" applyProtection="1">
      <alignment horizontal="right" vertical="center" shrinkToFit="1"/>
    </xf>
    <xf numFmtId="38" fontId="4" fillId="7" borderId="114" xfId="3" applyNumberFormat="1" applyFont="1" applyFill="1" applyBorder="1" applyAlignment="1" applyProtection="1">
      <alignment horizontal="right" vertical="center" shrinkToFit="1"/>
    </xf>
    <xf numFmtId="38" fontId="4" fillId="7" borderId="115" xfId="3" applyNumberFormat="1" applyFont="1" applyFill="1" applyBorder="1" applyAlignment="1" applyProtection="1">
      <alignment horizontal="right" vertical="center" shrinkToFit="1"/>
    </xf>
    <xf numFmtId="176" fontId="18" fillId="2" borderId="123" xfId="3" applyNumberFormat="1" applyFont="1" applyFill="1" applyBorder="1" applyAlignment="1" applyProtection="1">
      <alignment horizontal="center" vertical="center" shrinkToFit="1"/>
    </xf>
    <xf numFmtId="176" fontId="18" fillId="2" borderId="124" xfId="3" applyNumberFormat="1" applyFont="1" applyFill="1" applyBorder="1" applyAlignment="1" applyProtection="1">
      <alignment horizontal="center" vertical="center" shrinkToFit="1"/>
    </xf>
    <xf numFmtId="0" fontId="8" fillId="7" borderId="26" xfId="1" applyFont="1" applyFill="1" applyBorder="1" applyAlignment="1">
      <alignment horizontal="center" vertical="center" wrapText="1"/>
    </xf>
    <xf numFmtId="0" fontId="8" fillId="7" borderId="119" xfId="1" applyFont="1" applyFill="1" applyBorder="1" applyAlignment="1">
      <alignment horizontal="center" vertical="center" wrapText="1"/>
    </xf>
    <xf numFmtId="0" fontId="18" fillId="7" borderId="127" xfId="1" applyFont="1" applyFill="1" applyBorder="1" applyAlignment="1">
      <alignment horizontal="center" vertical="center"/>
    </xf>
    <xf numFmtId="0" fontId="18" fillId="7" borderId="60" xfId="1" applyFont="1" applyFill="1" applyBorder="1" applyAlignment="1">
      <alignment horizontal="center" vertical="center"/>
    </xf>
    <xf numFmtId="0" fontId="18" fillId="7" borderId="106" xfId="1" applyFont="1" applyFill="1" applyBorder="1" applyAlignment="1">
      <alignment horizontal="center" vertical="center"/>
    </xf>
  </cellXfs>
  <cellStyles count="6">
    <cellStyle name="ハイパーリンク" xfId="4" builtinId="8"/>
    <cellStyle name="通貨" xfId="3" builtinId="7"/>
    <cellStyle name="標準" xfId="0" builtinId="0"/>
    <cellStyle name="標準 2" xfId="1" xr:uid="{00000000-0005-0000-0000-000002000000}"/>
    <cellStyle name="標準 3 2" xfId="5" xr:uid="{360EDA34-7444-48AE-996F-31249E0F85FE}"/>
    <cellStyle name="標準_1交付申請書（様式第１号）" xfId="2" xr:uid="{00000000-0005-0000-0000-000003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552451</xdr:colOff>
      <xdr:row>9</xdr:row>
      <xdr:rowOff>9525</xdr:rowOff>
    </xdr:from>
    <xdr:to>
      <xdr:col>2</xdr:col>
      <xdr:colOff>235651</xdr:colOff>
      <xdr:row>9</xdr:row>
      <xdr:rowOff>297525</xdr:rowOff>
    </xdr:to>
    <xdr:sp macro="" textlink="">
      <xdr:nvSpPr>
        <xdr:cNvPr id="2" name="四角形: 角を丸くする 1">
          <a:extLst>
            <a:ext uri="{FF2B5EF4-FFF2-40B4-BE49-F238E27FC236}">
              <a16:creationId xmlns:a16="http://schemas.microsoft.com/office/drawing/2014/main" id="{EF48EC7D-3B5B-49D4-9432-DA0382488B2C}"/>
            </a:ext>
          </a:extLst>
        </xdr:cNvPr>
        <xdr:cNvSpPr/>
      </xdr:nvSpPr>
      <xdr:spPr>
        <a:xfrm>
          <a:off x="552451" y="2514600"/>
          <a:ext cx="1512000" cy="288000"/>
        </a:xfrm>
        <a:prstGeom prst="roundRect">
          <a:avLst>
            <a:gd name="adj" fmla="val 9126"/>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542925</xdr:colOff>
      <xdr:row>12</xdr:row>
      <xdr:rowOff>19050</xdr:rowOff>
    </xdr:from>
    <xdr:to>
      <xdr:col>2</xdr:col>
      <xdr:colOff>226125</xdr:colOff>
      <xdr:row>12</xdr:row>
      <xdr:rowOff>307050</xdr:rowOff>
    </xdr:to>
    <xdr:sp macro="" textlink="">
      <xdr:nvSpPr>
        <xdr:cNvPr id="3" name="四角形: 角を丸くする 2">
          <a:extLst>
            <a:ext uri="{FF2B5EF4-FFF2-40B4-BE49-F238E27FC236}">
              <a16:creationId xmlns:a16="http://schemas.microsoft.com/office/drawing/2014/main" id="{0424FE66-9F4B-40EA-AF13-85B41F5B30A8}"/>
            </a:ext>
          </a:extLst>
        </xdr:cNvPr>
        <xdr:cNvSpPr/>
      </xdr:nvSpPr>
      <xdr:spPr>
        <a:xfrm>
          <a:off x="542925" y="3467100"/>
          <a:ext cx="1512000" cy="288000"/>
        </a:xfrm>
        <a:prstGeom prst="roundRect">
          <a:avLst>
            <a:gd name="adj" fmla="val 4637"/>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552450</xdr:colOff>
      <xdr:row>15</xdr:row>
      <xdr:rowOff>28575</xdr:rowOff>
    </xdr:from>
    <xdr:to>
      <xdr:col>2</xdr:col>
      <xdr:colOff>235650</xdr:colOff>
      <xdr:row>16</xdr:row>
      <xdr:rowOff>2250</xdr:rowOff>
    </xdr:to>
    <xdr:sp macro="" textlink="">
      <xdr:nvSpPr>
        <xdr:cNvPr id="4" name="四角形: 角を丸くする 3">
          <a:extLst>
            <a:ext uri="{FF2B5EF4-FFF2-40B4-BE49-F238E27FC236}">
              <a16:creationId xmlns:a16="http://schemas.microsoft.com/office/drawing/2014/main" id="{7C9D40E3-EE0C-4670-A496-90E71A070AAF}"/>
            </a:ext>
          </a:extLst>
        </xdr:cNvPr>
        <xdr:cNvSpPr/>
      </xdr:nvSpPr>
      <xdr:spPr>
        <a:xfrm>
          <a:off x="552450" y="4419600"/>
          <a:ext cx="1512000" cy="288000"/>
        </a:xfrm>
        <a:prstGeom prst="roundRect">
          <a:avLst>
            <a:gd name="adj" fmla="val 9126"/>
          </a:avLst>
        </a:prstGeom>
        <a:noFill/>
        <a:ln w="508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504825</xdr:colOff>
      <xdr:row>3</xdr:row>
      <xdr:rowOff>171450</xdr:rowOff>
    </xdr:from>
    <xdr:to>
      <xdr:col>4</xdr:col>
      <xdr:colOff>409575</xdr:colOff>
      <xdr:row>4</xdr:row>
      <xdr:rowOff>371475</xdr:rowOff>
    </xdr:to>
    <xdr:sp macro="" textlink="">
      <xdr:nvSpPr>
        <xdr:cNvPr id="5" name="大かっこ 4">
          <a:extLst>
            <a:ext uri="{FF2B5EF4-FFF2-40B4-BE49-F238E27FC236}">
              <a16:creationId xmlns:a16="http://schemas.microsoft.com/office/drawing/2014/main" id="{61F8694F-25C9-B5C8-2591-02CDBA2871D0}"/>
            </a:ext>
          </a:extLst>
        </xdr:cNvPr>
        <xdr:cNvSpPr/>
      </xdr:nvSpPr>
      <xdr:spPr>
        <a:xfrm>
          <a:off x="1419225" y="1104900"/>
          <a:ext cx="2647950" cy="581025"/>
        </a:xfrm>
        <a:prstGeom prst="bracketPair">
          <a:avLst>
            <a:gd name="adj" fmla="val 8470"/>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209550</xdr:colOff>
      <xdr:row>17</xdr:row>
      <xdr:rowOff>171449</xdr:rowOff>
    </xdr:from>
    <xdr:ext cx="5057775" cy="1685925"/>
    <xdr:sp macro="" textlink="">
      <xdr:nvSpPr>
        <xdr:cNvPr id="6" name="テキスト ボックス 5">
          <a:extLst>
            <a:ext uri="{FF2B5EF4-FFF2-40B4-BE49-F238E27FC236}">
              <a16:creationId xmlns:a16="http://schemas.microsoft.com/office/drawing/2014/main" id="{C7716632-6F86-405F-81DF-F163E9A52478}"/>
            </a:ext>
          </a:extLst>
        </xdr:cNvPr>
        <xdr:cNvSpPr txBox="1"/>
      </xdr:nvSpPr>
      <xdr:spPr>
        <a:xfrm>
          <a:off x="209550" y="6076949"/>
          <a:ext cx="5057775" cy="1685925"/>
        </a:xfrm>
        <a:prstGeom prst="rect">
          <a:avLst/>
        </a:prstGeom>
        <a:solidFill>
          <a:schemeClr val="accent5">
            <a:lumMod val="60000"/>
            <a:lumOff val="40000"/>
          </a:schemeClr>
        </a:solidFill>
        <a:ln w="2540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a:latin typeface="HG丸ｺﾞｼｯｸM-PRO" panose="020F0600000000000000" pitchFamily="50" charset="-128"/>
              <a:ea typeface="HG丸ｺﾞｼｯｸM-PRO" panose="020F0600000000000000" pitchFamily="50" charset="-128"/>
            </a:rPr>
            <a:t>・「申請期間①に基本分を申請した生徒」の加算分についての記入例です。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・交付申請</a:t>
          </a:r>
          <a:r>
            <a:rPr kumimoji="1" lang="en-US" altLang="ja-JP" sz="1100">
              <a:latin typeface="HG丸ｺﾞｼｯｸM-PRO" panose="020F0600000000000000" pitchFamily="50" charset="-128"/>
              <a:ea typeface="HG丸ｺﾞｼｯｸM-PRO" panose="020F0600000000000000" pitchFamily="50" charset="-128"/>
            </a:rPr>
            <a:t>2-3</a:t>
          </a:r>
          <a:r>
            <a:rPr kumimoji="1" lang="ja-JP" altLang="en-US" sz="1100">
              <a:latin typeface="HG丸ｺﾞｼｯｸM-PRO" panose="020F0600000000000000" pitchFamily="50" charset="-128"/>
              <a:ea typeface="HG丸ｺﾞｼｯｸM-PRO" panose="020F0600000000000000" pitchFamily="50" charset="-128"/>
            </a:rPr>
            <a:t>または</a:t>
          </a:r>
          <a:r>
            <a:rPr kumimoji="1" lang="en-US" altLang="ja-JP" sz="1100">
              <a:latin typeface="HG丸ｺﾞｼｯｸM-PRO" panose="020F0600000000000000" pitchFamily="50" charset="-128"/>
              <a:ea typeface="HG丸ｺﾞｼｯｸM-PRO" panose="020F0600000000000000" pitchFamily="50" charset="-128"/>
            </a:rPr>
            <a:t>2-4</a:t>
          </a:r>
          <a:r>
            <a:rPr kumimoji="1" lang="ja-JP" altLang="en-US" sz="1100">
              <a:latin typeface="HG丸ｺﾞｼｯｸM-PRO" panose="020F0600000000000000" pitchFamily="50" charset="-128"/>
              <a:ea typeface="HG丸ｺﾞｼｯｸM-PRO" panose="020F0600000000000000" pitchFamily="50" charset="-128"/>
            </a:rPr>
            <a:t>については、申請期間①の内容に、加算分の</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内容を追記する形で作成してください。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・「申請期間②転入生の基本分および加算分」と同時に申請する場合は、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交付申請</a:t>
          </a:r>
          <a:r>
            <a:rPr kumimoji="1" lang="en-US" altLang="ja-JP" sz="1100">
              <a:latin typeface="HG丸ｺﾞｼｯｸM-PRO" panose="020F0600000000000000" pitchFamily="50" charset="-128"/>
              <a:ea typeface="HG丸ｺﾞｼｯｸM-PRO" panose="020F0600000000000000" pitchFamily="50" charset="-128"/>
            </a:rPr>
            <a:t>2-3</a:t>
          </a:r>
          <a:r>
            <a:rPr kumimoji="1" lang="ja-JP" altLang="en-US" sz="1100">
              <a:latin typeface="HG丸ｺﾞｼｯｸM-PRO" panose="020F0600000000000000" pitchFamily="50" charset="-128"/>
              <a:ea typeface="HG丸ｺﾞｼｯｸM-PRO" panose="020F0600000000000000" pitchFamily="50" charset="-128"/>
            </a:rPr>
            <a:t>または</a:t>
          </a:r>
          <a:r>
            <a:rPr kumimoji="1" lang="en-US" altLang="ja-JP" sz="1100">
              <a:latin typeface="HG丸ｺﾞｼｯｸM-PRO" panose="020F0600000000000000" pitchFamily="50" charset="-128"/>
              <a:ea typeface="HG丸ｺﾞｼｯｸM-PRO" panose="020F0600000000000000" pitchFamily="50" charset="-128"/>
            </a:rPr>
            <a:t>2-4</a:t>
          </a:r>
          <a:r>
            <a:rPr kumimoji="1" lang="ja-JP" altLang="en-US" sz="1100">
              <a:latin typeface="HG丸ｺﾞｼｯｸM-PRO" panose="020F0600000000000000" pitchFamily="50" charset="-128"/>
              <a:ea typeface="HG丸ｺﾞｼｯｸM-PRO" panose="020F0600000000000000" pitchFamily="50" charset="-128"/>
            </a:rPr>
            <a:t>について、「申請期間①申請者の加算分」と、</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「申請期間②転入生分」を別々に作成したうえで、交付申請</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（総括表）</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に合算額を　記入してください。（申請期間②</a:t>
          </a:r>
          <a:r>
            <a:rPr kumimoji="1" lang="ja-JP" altLang="en-US" sz="1100" b="1" u="sng">
              <a:latin typeface="HG丸ｺﾞｼｯｸM-PRO" panose="020F0600000000000000" pitchFamily="50" charset="-128"/>
              <a:ea typeface="HG丸ｺﾞｼｯｸM-PRO" panose="020F0600000000000000" pitchFamily="50" charset="-128"/>
            </a:rPr>
            <a:t>転入生分</a:t>
          </a:r>
          <a:r>
            <a:rPr kumimoji="1" lang="ja-JP" altLang="en-US" sz="1100">
              <a:latin typeface="HG丸ｺﾞｼｯｸM-PRO" panose="020F0600000000000000" pitchFamily="50" charset="-128"/>
              <a:ea typeface="HG丸ｺﾞｼｯｸM-PRO" panose="020F0600000000000000" pitchFamily="50" charset="-128"/>
            </a:rPr>
            <a:t>の記入例を参照）</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13</xdr:col>
      <xdr:colOff>266699</xdr:colOff>
      <xdr:row>0</xdr:row>
      <xdr:rowOff>133351</xdr:rowOff>
    </xdr:from>
    <xdr:to>
      <xdr:col>15</xdr:col>
      <xdr:colOff>209849</xdr:colOff>
      <xdr:row>4</xdr:row>
      <xdr:rowOff>95551</xdr:rowOff>
    </xdr:to>
    <xdr:sp macro="" textlink="">
      <xdr:nvSpPr>
        <xdr:cNvPr id="5" name="楕円 4">
          <a:extLst>
            <a:ext uri="{FF2B5EF4-FFF2-40B4-BE49-F238E27FC236}">
              <a16:creationId xmlns:a16="http://schemas.microsoft.com/office/drawing/2014/main" id="{CE3B88A3-6966-FC75-99CA-CB59EAD33BB3}"/>
            </a:ext>
          </a:extLst>
        </xdr:cNvPr>
        <xdr:cNvSpPr/>
      </xdr:nvSpPr>
      <xdr:spPr>
        <a:xfrm>
          <a:off x="2952749" y="133351"/>
          <a:ext cx="648000" cy="648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実印</a:t>
          </a:r>
          <a:endParaRPr kumimoji="1" lang="en-US" altLang="ja-JP" sz="800">
            <a:solidFill>
              <a:sysClr val="windowText" lastClr="000000"/>
            </a:solidFill>
          </a:endParaRPr>
        </a:p>
        <a:p>
          <a:pPr algn="ctr"/>
          <a:r>
            <a:rPr kumimoji="1" lang="ja-JP" altLang="en-US" sz="800">
              <a:solidFill>
                <a:sysClr val="windowText" lastClr="000000"/>
              </a:solidFill>
            </a:rPr>
            <a:t>捨印</a:t>
          </a:r>
        </a:p>
      </xdr:txBody>
    </xdr:sp>
    <xdr:clientData/>
  </xdr:twoCellAnchor>
  <xdr:twoCellAnchor>
    <xdr:from>
      <xdr:col>0</xdr:col>
      <xdr:colOff>142875</xdr:colOff>
      <xdr:row>73</xdr:row>
      <xdr:rowOff>66675</xdr:rowOff>
    </xdr:from>
    <xdr:to>
      <xdr:col>15</xdr:col>
      <xdr:colOff>38100</xdr:colOff>
      <xdr:row>77</xdr:row>
      <xdr:rowOff>28575</xdr:rowOff>
    </xdr:to>
    <xdr:sp macro="" textlink="">
      <xdr:nvSpPr>
        <xdr:cNvPr id="6" name="四角形: 角を丸くする 5">
          <a:extLst>
            <a:ext uri="{FF2B5EF4-FFF2-40B4-BE49-F238E27FC236}">
              <a16:creationId xmlns:a16="http://schemas.microsoft.com/office/drawing/2014/main" id="{82ECB7F5-3040-4C65-A1FE-198C4D5B3527}"/>
            </a:ext>
          </a:extLst>
        </xdr:cNvPr>
        <xdr:cNvSpPr/>
      </xdr:nvSpPr>
      <xdr:spPr>
        <a:xfrm>
          <a:off x="142875" y="9258300"/>
          <a:ext cx="3286125" cy="304800"/>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28574</xdr:colOff>
      <xdr:row>73</xdr:row>
      <xdr:rowOff>66676</xdr:rowOff>
    </xdr:from>
    <xdr:to>
      <xdr:col>25</xdr:col>
      <xdr:colOff>38100</xdr:colOff>
      <xdr:row>77</xdr:row>
      <xdr:rowOff>28576</xdr:rowOff>
    </xdr:to>
    <xdr:sp macro="" textlink="">
      <xdr:nvSpPr>
        <xdr:cNvPr id="8" name="四角形: 角を丸くする 7">
          <a:extLst>
            <a:ext uri="{FF2B5EF4-FFF2-40B4-BE49-F238E27FC236}">
              <a16:creationId xmlns:a16="http://schemas.microsoft.com/office/drawing/2014/main" id="{B137A395-5787-4099-A7A8-44B4F5EE9683}"/>
            </a:ext>
          </a:extLst>
        </xdr:cNvPr>
        <xdr:cNvSpPr/>
      </xdr:nvSpPr>
      <xdr:spPr>
        <a:xfrm>
          <a:off x="5181599" y="9258301"/>
          <a:ext cx="1771651" cy="304800"/>
        </a:xfrm>
        <a:prstGeom prst="roundRect">
          <a:avLst>
            <a:gd name="adj" fmla="val 4637"/>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xdr:colOff>
      <xdr:row>88</xdr:row>
      <xdr:rowOff>57150</xdr:rowOff>
    </xdr:from>
    <xdr:to>
      <xdr:col>25</xdr:col>
      <xdr:colOff>38100</xdr:colOff>
      <xdr:row>92</xdr:row>
      <xdr:rowOff>19050</xdr:rowOff>
    </xdr:to>
    <xdr:sp macro="" textlink="">
      <xdr:nvSpPr>
        <xdr:cNvPr id="9" name="四角形: 角を丸くする 8">
          <a:extLst>
            <a:ext uri="{FF2B5EF4-FFF2-40B4-BE49-F238E27FC236}">
              <a16:creationId xmlns:a16="http://schemas.microsoft.com/office/drawing/2014/main" id="{9F273001-C21F-46E2-9249-885BB26671FC}"/>
            </a:ext>
          </a:extLst>
        </xdr:cNvPr>
        <xdr:cNvSpPr/>
      </xdr:nvSpPr>
      <xdr:spPr>
        <a:xfrm>
          <a:off x="5191125" y="10658475"/>
          <a:ext cx="1762125" cy="304800"/>
        </a:xfrm>
        <a:prstGeom prst="roundRect">
          <a:avLst>
            <a:gd name="adj" fmla="val 4637"/>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85725</xdr:colOff>
      <xdr:row>38</xdr:row>
      <xdr:rowOff>0</xdr:rowOff>
    </xdr:from>
    <xdr:to>
      <xdr:col>25</xdr:col>
      <xdr:colOff>285750</xdr:colOff>
      <xdr:row>43</xdr:row>
      <xdr:rowOff>9526</xdr:rowOff>
    </xdr:to>
    <xdr:sp macro="" textlink="">
      <xdr:nvSpPr>
        <xdr:cNvPr id="10" name="吹き出し: 四角形 9">
          <a:extLst>
            <a:ext uri="{FF2B5EF4-FFF2-40B4-BE49-F238E27FC236}">
              <a16:creationId xmlns:a16="http://schemas.microsoft.com/office/drawing/2014/main" id="{82E332E8-6E4B-46D9-ACAF-18245FFCDDB1}"/>
            </a:ext>
          </a:extLst>
        </xdr:cNvPr>
        <xdr:cNvSpPr/>
      </xdr:nvSpPr>
      <xdr:spPr>
        <a:xfrm>
          <a:off x="5943600" y="5705475"/>
          <a:ext cx="1257300" cy="628651"/>
        </a:xfrm>
        <a:prstGeom prst="wedgeRectCallout">
          <a:avLst>
            <a:gd name="adj1" fmla="val -43433"/>
            <a:gd name="adj2" fmla="val 82383"/>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交付申請</a:t>
          </a:r>
          <a:r>
            <a:rPr kumimoji="1" lang="en-US" altLang="ja-JP" sz="900">
              <a:solidFill>
                <a:sysClr val="windowText" lastClr="000000"/>
              </a:solidFill>
            </a:rPr>
            <a:t>2-1</a:t>
          </a:r>
          <a:r>
            <a:rPr kumimoji="1" lang="ja-JP" altLang="en-US" sz="900">
              <a:solidFill>
                <a:sysClr val="windowText" lastClr="000000"/>
              </a:solidFill>
            </a:rPr>
            <a:t>及び</a:t>
          </a:r>
          <a:r>
            <a:rPr kumimoji="1" lang="en-US" altLang="ja-JP" sz="900">
              <a:solidFill>
                <a:sysClr val="windowText" lastClr="000000"/>
              </a:solidFill>
            </a:rPr>
            <a:t>2-2</a:t>
          </a:r>
          <a:r>
            <a:rPr kumimoji="1" lang="ja-JP" altLang="en-US" sz="900">
              <a:solidFill>
                <a:sysClr val="windowText" lastClr="000000"/>
              </a:solidFill>
            </a:rPr>
            <a:t>については加算分の対象となりません。</a:t>
          </a:r>
        </a:p>
      </xdr:txBody>
    </xdr:sp>
    <xdr:clientData/>
  </xdr:twoCellAnchor>
  <xdr:twoCellAnchor>
    <xdr:from>
      <xdr:col>10</xdr:col>
      <xdr:colOff>95251</xdr:colOff>
      <xdr:row>78</xdr:row>
      <xdr:rowOff>28575</xdr:rowOff>
    </xdr:from>
    <xdr:to>
      <xdr:col>15</xdr:col>
      <xdr:colOff>285750</xdr:colOff>
      <xdr:row>81</xdr:row>
      <xdr:rowOff>19050</xdr:rowOff>
    </xdr:to>
    <xdr:sp macro="" textlink="">
      <xdr:nvSpPr>
        <xdr:cNvPr id="12" name="吹き出し: 四角形 11">
          <a:extLst>
            <a:ext uri="{FF2B5EF4-FFF2-40B4-BE49-F238E27FC236}">
              <a16:creationId xmlns:a16="http://schemas.microsoft.com/office/drawing/2014/main" id="{F1802611-9C26-4A63-9821-7CA4082E9063}"/>
            </a:ext>
          </a:extLst>
        </xdr:cNvPr>
        <xdr:cNvSpPr/>
      </xdr:nvSpPr>
      <xdr:spPr>
        <a:xfrm>
          <a:off x="1800226" y="9648825"/>
          <a:ext cx="1876424" cy="247650"/>
        </a:xfrm>
        <a:prstGeom prst="wedgeRectCallout">
          <a:avLst>
            <a:gd name="adj1" fmla="val -33231"/>
            <a:gd name="adj2" fmla="val -93025"/>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学校番号および学校名を入力。</a:t>
          </a:r>
        </a:p>
      </xdr:txBody>
    </xdr:sp>
    <xdr:clientData/>
  </xdr:twoCellAnchor>
  <xdr:twoCellAnchor>
    <xdr:from>
      <xdr:col>8</xdr:col>
      <xdr:colOff>295275</xdr:colOff>
      <xdr:row>10</xdr:row>
      <xdr:rowOff>133350</xdr:rowOff>
    </xdr:from>
    <xdr:to>
      <xdr:col>11</xdr:col>
      <xdr:colOff>19050</xdr:colOff>
      <xdr:row>13</xdr:row>
      <xdr:rowOff>38101</xdr:rowOff>
    </xdr:to>
    <xdr:sp macro="" textlink="">
      <xdr:nvSpPr>
        <xdr:cNvPr id="15" name="四角形: 角を丸くする 14">
          <a:extLst>
            <a:ext uri="{FF2B5EF4-FFF2-40B4-BE49-F238E27FC236}">
              <a16:creationId xmlns:a16="http://schemas.microsoft.com/office/drawing/2014/main" id="{F24917AE-E730-435D-B808-89EECE1A6D9F}"/>
            </a:ext>
          </a:extLst>
        </xdr:cNvPr>
        <xdr:cNvSpPr/>
      </xdr:nvSpPr>
      <xdr:spPr>
        <a:xfrm>
          <a:off x="1543050" y="1838325"/>
          <a:ext cx="485775" cy="390526"/>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342900</xdr:colOff>
      <xdr:row>6</xdr:row>
      <xdr:rowOff>152400</xdr:rowOff>
    </xdr:from>
    <xdr:to>
      <xdr:col>25</xdr:col>
      <xdr:colOff>342899</xdr:colOff>
      <xdr:row>21</xdr:row>
      <xdr:rowOff>104775</xdr:rowOff>
    </xdr:to>
    <xdr:sp macro="" textlink="">
      <xdr:nvSpPr>
        <xdr:cNvPr id="16" name="四角形: 角を丸くする 15">
          <a:extLst>
            <a:ext uri="{FF2B5EF4-FFF2-40B4-BE49-F238E27FC236}">
              <a16:creationId xmlns:a16="http://schemas.microsoft.com/office/drawing/2014/main" id="{9DF5A306-E7C7-4E76-A3EA-86F8601E1909}"/>
            </a:ext>
          </a:extLst>
        </xdr:cNvPr>
        <xdr:cNvSpPr/>
      </xdr:nvSpPr>
      <xdr:spPr>
        <a:xfrm>
          <a:off x="3733800" y="1200150"/>
          <a:ext cx="3524249" cy="2124075"/>
        </a:xfrm>
        <a:prstGeom prst="roundRect">
          <a:avLst>
            <a:gd name="adj" fmla="val 5539"/>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266699</xdr:colOff>
      <xdr:row>1</xdr:row>
      <xdr:rowOff>66676</xdr:rowOff>
    </xdr:from>
    <xdr:to>
      <xdr:col>25</xdr:col>
      <xdr:colOff>342899</xdr:colOff>
      <xdr:row>3</xdr:row>
      <xdr:rowOff>85726</xdr:rowOff>
    </xdr:to>
    <xdr:sp macro="" textlink="">
      <xdr:nvSpPr>
        <xdr:cNvPr id="17" name="四角形: 角を丸くする 16">
          <a:extLst>
            <a:ext uri="{FF2B5EF4-FFF2-40B4-BE49-F238E27FC236}">
              <a16:creationId xmlns:a16="http://schemas.microsoft.com/office/drawing/2014/main" id="{73F665C8-312F-455B-9B30-9C291F820810}"/>
            </a:ext>
          </a:extLst>
        </xdr:cNvPr>
        <xdr:cNvSpPr/>
      </xdr:nvSpPr>
      <xdr:spPr>
        <a:xfrm>
          <a:off x="4714874" y="247651"/>
          <a:ext cx="2543175" cy="342900"/>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228600</xdr:colOff>
      <xdr:row>0</xdr:row>
      <xdr:rowOff>95250</xdr:rowOff>
    </xdr:from>
    <xdr:to>
      <xdr:col>15</xdr:col>
      <xdr:colOff>243750</xdr:colOff>
      <xdr:row>4</xdr:row>
      <xdr:rowOff>129450</xdr:rowOff>
    </xdr:to>
    <xdr:sp macro="" textlink="">
      <xdr:nvSpPr>
        <xdr:cNvPr id="18" name="楕円 17">
          <a:extLst>
            <a:ext uri="{FF2B5EF4-FFF2-40B4-BE49-F238E27FC236}">
              <a16:creationId xmlns:a16="http://schemas.microsoft.com/office/drawing/2014/main" id="{B73860BF-38C4-477E-AD6B-9370DE30665B}"/>
            </a:ext>
          </a:extLst>
        </xdr:cNvPr>
        <xdr:cNvSpPr/>
      </xdr:nvSpPr>
      <xdr:spPr>
        <a:xfrm>
          <a:off x="2914650" y="95250"/>
          <a:ext cx="720000" cy="72000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66675</xdr:colOff>
      <xdr:row>2</xdr:row>
      <xdr:rowOff>38100</xdr:rowOff>
    </xdr:from>
    <xdr:to>
      <xdr:col>13</xdr:col>
      <xdr:colOff>85726</xdr:colOff>
      <xdr:row>4</xdr:row>
      <xdr:rowOff>0</xdr:rowOff>
    </xdr:to>
    <xdr:sp macro="" textlink="">
      <xdr:nvSpPr>
        <xdr:cNvPr id="19" name="吹き出し: 四角形 18">
          <a:extLst>
            <a:ext uri="{FF2B5EF4-FFF2-40B4-BE49-F238E27FC236}">
              <a16:creationId xmlns:a16="http://schemas.microsoft.com/office/drawing/2014/main" id="{25BA6455-05E5-46D0-B1F6-8831AE3F95B3}"/>
            </a:ext>
          </a:extLst>
        </xdr:cNvPr>
        <xdr:cNvSpPr/>
      </xdr:nvSpPr>
      <xdr:spPr>
        <a:xfrm>
          <a:off x="2076450" y="371475"/>
          <a:ext cx="695326" cy="314325"/>
        </a:xfrm>
        <a:prstGeom prst="wedgeRectCallout">
          <a:avLst>
            <a:gd name="adj1" fmla="val 78455"/>
            <a:gd name="adj2" fmla="val -2965"/>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実印押印</a:t>
          </a:r>
        </a:p>
      </xdr:txBody>
    </xdr:sp>
    <xdr:clientData/>
  </xdr:twoCellAnchor>
  <xdr:twoCellAnchor>
    <xdr:from>
      <xdr:col>10</xdr:col>
      <xdr:colOff>228601</xdr:colOff>
      <xdr:row>13</xdr:row>
      <xdr:rowOff>152399</xdr:rowOff>
    </xdr:from>
    <xdr:to>
      <xdr:col>13</xdr:col>
      <xdr:colOff>285750</xdr:colOff>
      <xdr:row>17</xdr:row>
      <xdr:rowOff>66675</xdr:rowOff>
    </xdr:to>
    <xdr:sp macro="" textlink="">
      <xdr:nvSpPr>
        <xdr:cNvPr id="20" name="吹き出し: 四角形 19">
          <a:extLst>
            <a:ext uri="{FF2B5EF4-FFF2-40B4-BE49-F238E27FC236}">
              <a16:creationId xmlns:a16="http://schemas.microsoft.com/office/drawing/2014/main" id="{1C7EAB69-064C-4A5F-8D7A-704E43B81029}"/>
            </a:ext>
          </a:extLst>
        </xdr:cNvPr>
        <xdr:cNvSpPr/>
      </xdr:nvSpPr>
      <xdr:spPr>
        <a:xfrm>
          <a:off x="1933576" y="2343149"/>
          <a:ext cx="1038224" cy="447676"/>
        </a:xfrm>
        <a:prstGeom prst="wedgeRectCallout">
          <a:avLst>
            <a:gd name="adj1" fmla="val -55296"/>
            <a:gd name="adj2" fmla="val -77151"/>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該当する申請に○を入力。</a:t>
          </a:r>
        </a:p>
      </xdr:txBody>
    </xdr:sp>
    <xdr:clientData/>
  </xdr:twoCellAnchor>
  <xdr:twoCellAnchor>
    <xdr:from>
      <xdr:col>16</xdr:col>
      <xdr:colOff>66675</xdr:colOff>
      <xdr:row>0</xdr:row>
      <xdr:rowOff>47625</xdr:rowOff>
    </xdr:from>
    <xdr:to>
      <xdr:col>18</xdr:col>
      <xdr:colOff>276225</xdr:colOff>
      <xdr:row>1</xdr:row>
      <xdr:rowOff>104775</xdr:rowOff>
    </xdr:to>
    <xdr:sp macro="" textlink="">
      <xdr:nvSpPr>
        <xdr:cNvPr id="21" name="吹き出し: 四角形 20">
          <a:extLst>
            <a:ext uri="{FF2B5EF4-FFF2-40B4-BE49-F238E27FC236}">
              <a16:creationId xmlns:a16="http://schemas.microsoft.com/office/drawing/2014/main" id="{71BD2843-0F57-421D-B0F2-7D896F5CA6F2}"/>
            </a:ext>
          </a:extLst>
        </xdr:cNvPr>
        <xdr:cNvSpPr/>
      </xdr:nvSpPr>
      <xdr:spPr>
        <a:xfrm>
          <a:off x="3810000" y="47625"/>
          <a:ext cx="914400" cy="238125"/>
        </a:xfrm>
        <a:prstGeom prst="wedgeRectCallout">
          <a:avLst>
            <a:gd name="adj1" fmla="val 42596"/>
            <a:gd name="adj2" fmla="val 10418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申請日を入力。</a:t>
          </a:r>
        </a:p>
      </xdr:txBody>
    </xdr:sp>
    <xdr:clientData/>
  </xdr:twoCellAnchor>
  <xdr:twoCellAnchor>
    <xdr:from>
      <xdr:col>12</xdr:col>
      <xdr:colOff>95250</xdr:colOff>
      <xdr:row>6</xdr:row>
      <xdr:rowOff>47626</xdr:rowOff>
    </xdr:from>
    <xdr:to>
      <xdr:col>15</xdr:col>
      <xdr:colOff>266700</xdr:colOff>
      <xdr:row>7</xdr:row>
      <xdr:rowOff>123826</xdr:rowOff>
    </xdr:to>
    <xdr:sp macro="" textlink="">
      <xdr:nvSpPr>
        <xdr:cNvPr id="22" name="吹き出し: 四角形 21">
          <a:extLst>
            <a:ext uri="{FF2B5EF4-FFF2-40B4-BE49-F238E27FC236}">
              <a16:creationId xmlns:a16="http://schemas.microsoft.com/office/drawing/2014/main" id="{FA048179-1511-4C18-8195-A031F269E46B}"/>
            </a:ext>
          </a:extLst>
        </xdr:cNvPr>
        <xdr:cNvSpPr/>
      </xdr:nvSpPr>
      <xdr:spPr>
        <a:xfrm>
          <a:off x="2428875" y="1095376"/>
          <a:ext cx="1228725" cy="247650"/>
        </a:xfrm>
        <a:prstGeom prst="wedgeRectCallout">
          <a:avLst>
            <a:gd name="adj1" fmla="val 53834"/>
            <a:gd name="adj2" fmla="val 103096"/>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法人の情報を入力。</a:t>
          </a:r>
        </a:p>
      </xdr:txBody>
    </xdr:sp>
    <xdr:clientData/>
  </xdr:twoCellAnchor>
  <xdr:twoCellAnchor>
    <xdr:from>
      <xdr:col>24</xdr:col>
      <xdr:colOff>38100</xdr:colOff>
      <xdr:row>11</xdr:row>
      <xdr:rowOff>38100</xdr:rowOff>
    </xdr:from>
    <xdr:to>
      <xdr:col>25</xdr:col>
      <xdr:colOff>261675</xdr:colOff>
      <xdr:row>15</xdr:row>
      <xdr:rowOff>4500</xdr:rowOff>
    </xdr:to>
    <xdr:sp macro="" textlink="">
      <xdr:nvSpPr>
        <xdr:cNvPr id="23" name="楕円 22">
          <a:extLst>
            <a:ext uri="{FF2B5EF4-FFF2-40B4-BE49-F238E27FC236}">
              <a16:creationId xmlns:a16="http://schemas.microsoft.com/office/drawing/2014/main" id="{7F2A4640-38BF-4C50-B6EB-A6B45A7D7F8B}"/>
            </a:ext>
          </a:extLst>
        </xdr:cNvPr>
        <xdr:cNvSpPr/>
      </xdr:nvSpPr>
      <xdr:spPr>
        <a:xfrm>
          <a:off x="6600825" y="1905000"/>
          <a:ext cx="576000" cy="57600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219075</xdr:colOff>
      <xdr:row>8</xdr:row>
      <xdr:rowOff>66675</xdr:rowOff>
    </xdr:from>
    <xdr:to>
      <xdr:col>25</xdr:col>
      <xdr:colOff>209551</xdr:colOff>
      <xdr:row>10</xdr:row>
      <xdr:rowOff>57150</xdr:rowOff>
    </xdr:to>
    <xdr:sp macro="" textlink="">
      <xdr:nvSpPr>
        <xdr:cNvPr id="24" name="吹き出し: 四角形 23">
          <a:extLst>
            <a:ext uri="{FF2B5EF4-FFF2-40B4-BE49-F238E27FC236}">
              <a16:creationId xmlns:a16="http://schemas.microsoft.com/office/drawing/2014/main" id="{9109B520-1928-4A73-A107-2A3B50EBCC44}"/>
            </a:ext>
          </a:extLst>
        </xdr:cNvPr>
        <xdr:cNvSpPr/>
      </xdr:nvSpPr>
      <xdr:spPr>
        <a:xfrm>
          <a:off x="6429375" y="1447800"/>
          <a:ext cx="695326" cy="314325"/>
        </a:xfrm>
        <a:prstGeom prst="wedgeRectCallout">
          <a:avLst>
            <a:gd name="adj1" fmla="val -997"/>
            <a:gd name="adj2" fmla="val 103096"/>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実印押印</a:t>
          </a:r>
        </a:p>
      </xdr:txBody>
    </xdr:sp>
    <xdr:clientData/>
  </xdr:twoCellAnchor>
  <xdr:twoCellAnchor>
    <xdr:from>
      <xdr:col>12</xdr:col>
      <xdr:colOff>323850</xdr:colOff>
      <xdr:row>35</xdr:row>
      <xdr:rowOff>114300</xdr:rowOff>
    </xdr:from>
    <xdr:to>
      <xdr:col>20</xdr:col>
      <xdr:colOff>66674</xdr:colOff>
      <xdr:row>39</xdr:row>
      <xdr:rowOff>47625</xdr:rowOff>
    </xdr:to>
    <xdr:sp macro="" textlink="">
      <xdr:nvSpPr>
        <xdr:cNvPr id="25" name="四角形: 角を丸くする 24">
          <a:extLst>
            <a:ext uri="{FF2B5EF4-FFF2-40B4-BE49-F238E27FC236}">
              <a16:creationId xmlns:a16="http://schemas.microsoft.com/office/drawing/2014/main" id="{BF40C98D-6DA6-4BC5-AA7A-C3712E2C2124}"/>
            </a:ext>
          </a:extLst>
        </xdr:cNvPr>
        <xdr:cNvSpPr/>
      </xdr:nvSpPr>
      <xdr:spPr>
        <a:xfrm>
          <a:off x="2657475" y="5362575"/>
          <a:ext cx="2562224" cy="533400"/>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304800</xdr:colOff>
      <xdr:row>30</xdr:row>
      <xdr:rowOff>171449</xdr:rowOff>
    </xdr:from>
    <xdr:to>
      <xdr:col>23</xdr:col>
      <xdr:colOff>219075</xdr:colOff>
      <xdr:row>34</xdr:row>
      <xdr:rowOff>85724</xdr:rowOff>
    </xdr:to>
    <xdr:sp macro="" textlink="">
      <xdr:nvSpPr>
        <xdr:cNvPr id="26" name="吹き出し: 四角形 25">
          <a:extLst>
            <a:ext uri="{FF2B5EF4-FFF2-40B4-BE49-F238E27FC236}">
              <a16:creationId xmlns:a16="http://schemas.microsoft.com/office/drawing/2014/main" id="{9FD96D19-77B3-486D-8DA1-24DFCD4D807E}"/>
            </a:ext>
          </a:extLst>
        </xdr:cNvPr>
        <xdr:cNvSpPr/>
      </xdr:nvSpPr>
      <xdr:spPr>
        <a:xfrm>
          <a:off x="5105400" y="4743449"/>
          <a:ext cx="1323975" cy="466725"/>
        </a:xfrm>
        <a:prstGeom prst="wedgeRectCallout">
          <a:avLst>
            <a:gd name="adj1" fmla="val -42815"/>
            <a:gd name="adj2" fmla="val 85468"/>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２ 学校別交付申請額</a:t>
          </a:r>
          <a:endParaRPr kumimoji="1" lang="en-US" altLang="ja-JP" sz="900">
            <a:solidFill>
              <a:sysClr val="windowText" lastClr="000000"/>
            </a:solidFill>
          </a:endParaRPr>
        </a:p>
        <a:p>
          <a:pPr algn="l"/>
          <a:r>
            <a:rPr kumimoji="1" lang="ja-JP" altLang="en-US" sz="900">
              <a:solidFill>
                <a:sysClr val="windowText" lastClr="000000"/>
              </a:solidFill>
            </a:rPr>
            <a:t>の合計を入力。</a:t>
          </a:r>
        </a:p>
      </xdr:txBody>
    </xdr:sp>
    <xdr:clientData/>
  </xdr:twoCellAnchor>
  <xdr:twoCellAnchor>
    <xdr:from>
      <xdr:col>20</xdr:col>
      <xdr:colOff>352424</xdr:colOff>
      <xdr:row>3</xdr:row>
      <xdr:rowOff>152401</xdr:rowOff>
    </xdr:from>
    <xdr:to>
      <xdr:col>25</xdr:col>
      <xdr:colOff>342900</xdr:colOff>
      <xdr:row>5</xdr:row>
      <xdr:rowOff>28575</xdr:rowOff>
    </xdr:to>
    <xdr:sp macro="" textlink="">
      <xdr:nvSpPr>
        <xdr:cNvPr id="27" name="四角形: 角を丸くする 26">
          <a:extLst>
            <a:ext uri="{FF2B5EF4-FFF2-40B4-BE49-F238E27FC236}">
              <a16:creationId xmlns:a16="http://schemas.microsoft.com/office/drawing/2014/main" id="{19074C36-7352-4828-BF15-5AEF75CCB61E}"/>
            </a:ext>
          </a:extLst>
        </xdr:cNvPr>
        <xdr:cNvSpPr/>
      </xdr:nvSpPr>
      <xdr:spPr>
        <a:xfrm>
          <a:off x="5505449" y="657226"/>
          <a:ext cx="1752601" cy="247649"/>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247650</xdr:colOff>
      <xdr:row>5</xdr:row>
      <xdr:rowOff>38100</xdr:rowOff>
    </xdr:from>
    <xdr:to>
      <xdr:col>20</xdr:col>
      <xdr:colOff>190500</xdr:colOff>
      <xdr:row>6</xdr:row>
      <xdr:rowOff>104775</xdr:rowOff>
    </xdr:to>
    <xdr:sp macro="" textlink="">
      <xdr:nvSpPr>
        <xdr:cNvPr id="28" name="吹き出し: 四角形 27">
          <a:extLst>
            <a:ext uri="{FF2B5EF4-FFF2-40B4-BE49-F238E27FC236}">
              <a16:creationId xmlns:a16="http://schemas.microsoft.com/office/drawing/2014/main" id="{D2B4764E-596C-4FB1-83F6-51870196752A}"/>
            </a:ext>
          </a:extLst>
        </xdr:cNvPr>
        <xdr:cNvSpPr/>
      </xdr:nvSpPr>
      <xdr:spPr>
        <a:xfrm>
          <a:off x="3990975" y="914400"/>
          <a:ext cx="1352550" cy="238125"/>
        </a:xfrm>
        <a:prstGeom prst="wedgeRectCallout">
          <a:avLst>
            <a:gd name="adj1" fmla="val 67596"/>
            <a:gd name="adj2" fmla="val -55813"/>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法人番号（</a:t>
          </a:r>
          <a:r>
            <a:rPr kumimoji="1" lang="en-US" altLang="ja-JP" sz="900">
              <a:solidFill>
                <a:sysClr val="windowText" lastClr="000000"/>
              </a:solidFill>
            </a:rPr>
            <a:t>5</a:t>
          </a:r>
          <a:r>
            <a:rPr kumimoji="1" lang="ja-JP" altLang="en-US" sz="900">
              <a:solidFill>
                <a:sysClr val="windowText" lastClr="000000"/>
              </a:solidFill>
            </a:rPr>
            <a:t>桁）を入力。</a:t>
          </a:r>
        </a:p>
      </xdr:txBody>
    </xdr:sp>
    <xdr:clientData/>
  </xdr:twoCellAnchor>
  <xdr:twoCellAnchor>
    <xdr:from>
      <xdr:col>22</xdr:col>
      <xdr:colOff>19050</xdr:colOff>
      <xdr:row>68</xdr:row>
      <xdr:rowOff>38100</xdr:rowOff>
    </xdr:from>
    <xdr:to>
      <xdr:col>25</xdr:col>
      <xdr:colOff>238125</xdr:colOff>
      <xdr:row>70</xdr:row>
      <xdr:rowOff>38100</xdr:rowOff>
    </xdr:to>
    <xdr:sp macro="" textlink="">
      <xdr:nvSpPr>
        <xdr:cNvPr id="2" name="吹き出し: 四角形 1">
          <a:extLst>
            <a:ext uri="{FF2B5EF4-FFF2-40B4-BE49-F238E27FC236}">
              <a16:creationId xmlns:a16="http://schemas.microsoft.com/office/drawing/2014/main" id="{A8D9854D-CE29-4016-AA55-239ECC7EE12B}"/>
            </a:ext>
          </a:extLst>
        </xdr:cNvPr>
        <xdr:cNvSpPr/>
      </xdr:nvSpPr>
      <xdr:spPr>
        <a:xfrm>
          <a:off x="5876925" y="8686800"/>
          <a:ext cx="1276350" cy="285750"/>
        </a:xfrm>
        <a:prstGeom prst="wedgeRectCallout">
          <a:avLst>
            <a:gd name="adj1" fmla="val 7067"/>
            <a:gd name="adj2" fmla="val 168514"/>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交付申請</a:t>
          </a:r>
          <a:r>
            <a:rPr kumimoji="1" lang="en-US" altLang="ja-JP" sz="900">
              <a:solidFill>
                <a:sysClr val="windowText" lastClr="000000"/>
              </a:solidFill>
            </a:rPr>
            <a:t>2-3</a:t>
          </a:r>
          <a:r>
            <a:rPr kumimoji="1" lang="ja-JP" altLang="en-US" sz="900">
              <a:solidFill>
                <a:sysClr val="windowText" lastClr="000000"/>
              </a:solidFill>
            </a:rPr>
            <a:t>から転記。</a:t>
          </a:r>
        </a:p>
      </xdr:txBody>
    </xdr:sp>
    <xdr:clientData/>
  </xdr:twoCellAnchor>
  <xdr:twoCellAnchor>
    <xdr:from>
      <xdr:col>22</xdr:col>
      <xdr:colOff>66675</xdr:colOff>
      <xdr:row>83</xdr:row>
      <xdr:rowOff>66675</xdr:rowOff>
    </xdr:from>
    <xdr:to>
      <xdr:col>25</xdr:col>
      <xdr:colOff>285750</xdr:colOff>
      <xdr:row>85</xdr:row>
      <xdr:rowOff>19050</xdr:rowOff>
    </xdr:to>
    <xdr:sp macro="" textlink="">
      <xdr:nvSpPr>
        <xdr:cNvPr id="29" name="吹き出し: 四角形 28">
          <a:extLst>
            <a:ext uri="{FF2B5EF4-FFF2-40B4-BE49-F238E27FC236}">
              <a16:creationId xmlns:a16="http://schemas.microsoft.com/office/drawing/2014/main" id="{CEE341E5-0A7E-4404-A777-31184C7540C2}"/>
            </a:ext>
          </a:extLst>
        </xdr:cNvPr>
        <xdr:cNvSpPr/>
      </xdr:nvSpPr>
      <xdr:spPr>
        <a:xfrm>
          <a:off x="5924550" y="10115550"/>
          <a:ext cx="1276350" cy="247650"/>
        </a:xfrm>
        <a:prstGeom prst="wedgeRectCallout">
          <a:avLst>
            <a:gd name="adj1" fmla="val -9350"/>
            <a:gd name="adj2" fmla="val 172360"/>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交付申請</a:t>
          </a:r>
          <a:r>
            <a:rPr kumimoji="1" lang="en-US" altLang="ja-JP" sz="900">
              <a:solidFill>
                <a:sysClr val="windowText" lastClr="000000"/>
              </a:solidFill>
            </a:rPr>
            <a:t>2-4</a:t>
          </a:r>
          <a:r>
            <a:rPr kumimoji="1" lang="ja-JP" altLang="en-US" sz="900">
              <a:solidFill>
                <a:sysClr val="windowText" lastClr="000000"/>
              </a:solidFill>
            </a:rPr>
            <a:t>から転記。</a:t>
          </a:r>
        </a:p>
      </xdr:txBody>
    </xdr:sp>
    <xdr:clientData/>
  </xdr:twoCellAnchor>
  <xdr:twoCellAnchor>
    <xdr:from>
      <xdr:col>0</xdr:col>
      <xdr:colOff>142875</xdr:colOff>
      <xdr:row>88</xdr:row>
      <xdr:rowOff>66675</xdr:rowOff>
    </xdr:from>
    <xdr:to>
      <xdr:col>15</xdr:col>
      <xdr:colOff>38100</xdr:colOff>
      <xdr:row>92</xdr:row>
      <xdr:rowOff>28575</xdr:rowOff>
    </xdr:to>
    <xdr:sp macro="" textlink="">
      <xdr:nvSpPr>
        <xdr:cNvPr id="30" name="四角形: 角を丸くする 29">
          <a:extLst>
            <a:ext uri="{FF2B5EF4-FFF2-40B4-BE49-F238E27FC236}">
              <a16:creationId xmlns:a16="http://schemas.microsoft.com/office/drawing/2014/main" id="{E25EDD86-D8F7-435F-9300-BD1A03160BE1}"/>
            </a:ext>
          </a:extLst>
        </xdr:cNvPr>
        <xdr:cNvSpPr/>
      </xdr:nvSpPr>
      <xdr:spPr>
        <a:xfrm>
          <a:off x="142875" y="10668000"/>
          <a:ext cx="3286125" cy="304800"/>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93</xdr:row>
      <xdr:rowOff>57150</xdr:rowOff>
    </xdr:from>
    <xdr:to>
      <xdr:col>16</xdr:col>
      <xdr:colOff>57150</xdr:colOff>
      <xdr:row>96</xdr:row>
      <xdr:rowOff>47625</xdr:rowOff>
    </xdr:to>
    <xdr:sp macro="" textlink="">
      <xdr:nvSpPr>
        <xdr:cNvPr id="31" name="吹き出し: 四角形 30">
          <a:extLst>
            <a:ext uri="{FF2B5EF4-FFF2-40B4-BE49-F238E27FC236}">
              <a16:creationId xmlns:a16="http://schemas.microsoft.com/office/drawing/2014/main" id="{0BA43437-6EE9-40D5-9A86-865DE0C3A6D7}"/>
            </a:ext>
          </a:extLst>
        </xdr:cNvPr>
        <xdr:cNvSpPr/>
      </xdr:nvSpPr>
      <xdr:spPr>
        <a:xfrm>
          <a:off x="1847850" y="11087100"/>
          <a:ext cx="1952625" cy="247650"/>
        </a:xfrm>
        <a:prstGeom prst="wedgeRectCallout">
          <a:avLst>
            <a:gd name="adj1" fmla="val -33231"/>
            <a:gd name="adj2" fmla="val -93025"/>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学校番号および学校名を入力。</a:t>
          </a:r>
        </a:p>
      </xdr:txBody>
    </xdr:sp>
    <xdr:clientData/>
  </xdr:twoCellAnchor>
  <xdr:twoCellAnchor>
    <xdr:from>
      <xdr:col>15</xdr:col>
      <xdr:colOff>114300</xdr:colOff>
      <xdr:row>73</xdr:row>
      <xdr:rowOff>66675</xdr:rowOff>
    </xdr:from>
    <xdr:to>
      <xdr:col>19</xdr:col>
      <xdr:colOff>333375</xdr:colOff>
      <xdr:row>77</xdr:row>
      <xdr:rowOff>28575</xdr:rowOff>
    </xdr:to>
    <xdr:sp macro="" textlink="">
      <xdr:nvSpPr>
        <xdr:cNvPr id="32" name="四角形: 角を丸くする 31">
          <a:extLst>
            <a:ext uri="{FF2B5EF4-FFF2-40B4-BE49-F238E27FC236}">
              <a16:creationId xmlns:a16="http://schemas.microsoft.com/office/drawing/2014/main" id="{513D126E-1578-4FBB-85DD-708353620DFC}"/>
            </a:ext>
          </a:extLst>
        </xdr:cNvPr>
        <xdr:cNvSpPr/>
      </xdr:nvSpPr>
      <xdr:spPr>
        <a:xfrm>
          <a:off x="3505200" y="9258300"/>
          <a:ext cx="1628775" cy="304800"/>
        </a:xfrm>
        <a:prstGeom prst="roundRect">
          <a:avLst>
            <a:gd name="adj" fmla="val 4637"/>
          </a:avLst>
        </a:prstGeom>
        <a:noFill/>
        <a:ln w="254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114300</xdr:colOff>
      <xdr:row>88</xdr:row>
      <xdr:rowOff>66675</xdr:rowOff>
    </xdr:from>
    <xdr:to>
      <xdr:col>19</xdr:col>
      <xdr:colOff>333375</xdr:colOff>
      <xdr:row>92</xdr:row>
      <xdr:rowOff>28575</xdr:rowOff>
    </xdr:to>
    <xdr:sp macro="" textlink="">
      <xdr:nvSpPr>
        <xdr:cNvPr id="33" name="四角形: 角を丸くする 32">
          <a:extLst>
            <a:ext uri="{FF2B5EF4-FFF2-40B4-BE49-F238E27FC236}">
              <a16:creationId xmlns:a16="http://schemas.microsoft.com/office/drawing/2014/main" id="{C1CBE74F-4183-40FC-A622-624B5333DA76}"/>
            </a:ext>
          </a:extLst>
        </xdr:cNvPr>
        <xdr:cNvSpPr/>
      </xdr:nvSpPr>
      <xdr:spPr>
        <a:xfrm>
          <a:off x="3505200" y="10668000"/>
          <a:ext cx="1628775" cy="304800"/>
        </a:xfrm>
        <a:prstGeom prst="roundRect">
          <a:avLst>
            <a:gd name="adj" fmla="val 4637"/>
          </a:avLst>
        </a:prstGeom>
        <a:noFill/>
        <a:ln w="254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57150</xdr:colOff>
      <xdr:row>68</xdr:row>
      <xdr:rowOff>57150</xdr:rowOff>
    </xdr:from>
    <xdr:to>
      <xdr:col>20</xdr:col>
      <xdr:colOff>268816</xdr:colOff>
      <xdr:row>70</xdr:row>
      <xdr:rowOff>9525</xdr:rowOff>
    </xdr:to>
    <xdr:sp macro="" textlink="">
      <xdr:nvSpPr>
        <xdr:cNvPr id="35" name="吹き出し: 四角形 34">
          <a:extLst>
            <a:ext uri="{FF2B5EF4-FFF2-40B4-BE49-F238E27FC236}">
              <a16:creationId xmlns:a16="http://schemas.microsoft.com/office/drawing/2014/main" id="{463C95E9-2E0E-423E-BB27-A94FE5188CF0}"/>
            </a:ext>
          </a:extLst>
        </xdr:cNvPr>
        <xdr:cNvSpPr/>
      </xdr:nvSpPr>
      <xdr:spPr>
        <a:xfrm>
          <a:off x="3448050" y="8705850"/>
          <a:ext cx="1973791" cy="238125"/>
        </a:xfrm>
        <a:prstGeom prst="wedgeRectCallout">
          <a:avLst>
            <a:gd name="adj1" fmla="val -34820"/>
            <a:gd name="adj2" fmla="val 186416"/>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加算分のみの申請では使用しない。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19048</xdr:colOff>
      <xdr:row>8</xdr:row>
      <xdr:rowOff>685800</xdr:rowOff>
    </xdr:from>
    <xdr:to>
      <xdr:col>11</xdr:col>
      <xdr:colOff>238798</xdr:colOff>
      <xdr:row>24</xdr:row>
      <xdr:rowOff>38100</xdr:rowOff>
    </xdr:to>
    <xdr:sp macro="" textlink="">
      <xdr:nvSpPr>
        <xdr:cNvPr id="2" name="四角形: 角を丸くする 1">
          <a:extLst>
            <a:ext uri="{FF2B5EF4-FFF2-40B4-BE49-F238E27FC236}">
              <a16:creationId xmlns:a16="http://schemas.microsoft.com/office/drawing/2014/main" id="{F204EF74-C4FF-47BF-9E36-5AFEE6DD4AF3}"/>
            </a:ext>
          </a:extLst>
        </xdr:cNvPr>
        <xdr:cNvSpPr/>
      </xdr:nvSpPr>
      <xdr:spPr>
        <a:xfrm>
          <a:off x="2333623" y="2314575"/>
          <a:ext cx="3839250" cy="3295650"/>
        </a:xfrm>
        <a:prstGeom prst="roundRect">
          <a:avLst>
            <a:gd name="adj" fmla="val 9126"/>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19048</xdr:colOff>
      <xdr:row>29</xdr:row>
      <xdr:rowOff>695325</xdr:rowOff>
    </xdr:from>
    <xdr:to>
      <xdr:col>11</xdr:col>
      <xdr:colOff>238798</xdr:colOff>
      <xdr:row>39</xdr:row>
      <xdr:rowOff>7200</xdr:rowOff>
    </xdr:to>
    <xdr:sp macro="" textlink="">
      <xdr:nvSpPr>
        <xdr:cNvPr id="3" name="四角形: 角を丸くする 2">
          <a:extLst>
            <a:ext uri="{FF2B5EF4-FFF2-40B4-BE49-F238E27FC236}">
              <a16:creationId xmlns:a16="http://schemas.microsoft.com/office/drawing/2014/main" id="{4266BBC1-37DC-4EB0-B0C6-7F19CF93E39F}"/>
            </a:ext>
          </a:extLst>
        </xdr:cNvPr>
        <xdr:cNvSpPr/>
      </xdr:nvSpPr>
      <xdr:spPr>
        <a:xfrm>
          <a:off x="2333623" y="7267575"/>
          <a:ext cx="3839250" cy="183600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B0F0"/>
            </a:solidFill>
          </a:endParaRPr>
        </a:p>
      </xdr:txBody>
    </xdr:sp>
    <xdr:clientData/>
  </xdr:twoCellAnchor>
  <xdr:twoCellAnchor>
    <xdr:from>
      <xdr:col>3</xdr:col>
      <xdr:colOff>1315243</xdr:colOff>
      <xdr:row>40</xdr:row>
      <xdr:rowOff>409575</xdr:rowOff>
    </xdr:from>
    <xdr:to>
      <xdr:col>5</xdr:col>
      <xdr:colOff>37093</xdr:colOff>
      <xdr:row>41</xdr:row>
      <xdr:rowOff>386475</xdr:rowOff>
    </xdr:to>
    <xdr:sp macro="" textlink="">
      <xdr:nvSpPr>
        <xdr:cNvPr id="4" name="四角形: 角を丸くする 3">
          <a:extLst>
            <a:ext uri="{FF2B5EF4-FFF2-40B4-BE49-F238E27FC236}">
              <a16:creationId xmlns:a16="http://schemas.microsoft.com/office/drawing/2014/main" id="{FF2C7B89-1636-4559-AE20-47F04EC41A64}"/>
            </a:ext>
          </a:extLst>
        </xdr:cNvPr>
        <xdr:cNvSpPr/>
      </xdr:nvSpPr>
      <xdr:spPr>
        <a:xfrm>
          <a:off x="3629818" y="9705975"/>
          <a:ext cx="684000" cy="39600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1305717</xdr:colOff>
      <xdr:row>40</xdr:row>
      <xdr:rowOff>85725</xdr:rowOff>
    </xdr:from>
    <xdr:to>
      <xdr:col>5</xdr:col>
      <xdr:colOff>86817</xdr:colOff>
      <xdr:row>40</xdr:row>
      <xdr:rowOff>337725</xdr:rowOff>
    </xdr:to>
    <xdr:sp macro="" textlink="">
      <xdr:nvSpPr>
        <xdr:cNvPr id="5" name="四角形: 角を丸くする 4">
          <a:extLst>
            <a:ext uri="{FF2B5EF4-FFF2-40B4-BE49-F238E27FC236}">
              <a16:creationId xmlns:a16="http://schemas.microsoft.com/office/drawing/2014/main" id="{ED57F3C0-3221-4849-9935-ADF3EBB74E79}"/>
            </a:ext>
          </a:extLst>
        </xdr:cNvPr>
        <xdr:cNvSpPr/>
      </xdr:nvSpPr>
      <xdr:spPr>
        <a:xfrm>
          <a:off x="3620292" y="9382125"/>
          <a:ext cx="743250" cy="25200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590548</xdr:colOff>
      <xdr:row>1</xdr:row>
      <xdr:rowOff>209551</xdr:rowOff>
    </xdr:from>
    <xdr:to>
      <xdr:col>11</xdr:col>
      <xdr:colOff>267598</xdr:colOff>
      <xdr:row>4</xdr:row>
      <xdr:rowOff>12901</xdr:rowOff>
    </xdr:to>
    <xdr:sp macro="" textlink="">
      <xdr:nvSpPr>
        <xdr:cNvPr id="6" name="四角形: 角を丸くする 5">
          <a:extLst>
            <a:ext uri="{FF2B5EF4-FFF2-40B4-BE49-F238E27FC236}">
              <a16:creationId xmlns:a16="http://schemas.microsoft.com/office/drawing/2014/main" id="{A16BC12E-8342-4AFB-A793-5068EA3A6E15}"/>
            </a:ext>
          </a:extLst>
        </xdr:cNvPr>
        <xdr:cNvSpPr/>
      </xdr:nvSpPr>
      <xdr:spPr>
        <a:xfrm>
          <a:off x="4257673" y="409576"/>
          <a:ext cx="1944000" cy="43200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561975</xdr:colOff>
      <xdr:row>4</xdr:row>
      <xdr:rowOff>114301</xdr:rowOff>
    </xdr:from>
    <xdr:to>
      <xdr:col>8</xdr:col>
      <xdr:colOff>205317</xdr:colOff>
      <xdr:row>8</xdr:row>
      <xdr:rowOff>712834</xdr:rowOff>
    </xdr:to>
    <xdr:sp macro="" textlink="">
      <xdr:nvSpPr>
        <xdr:cNvPr id="7" name="吹き出し: 四角形 8">
          <a:extLst>
            <a:ext uri="{FF2B5EF4-FFF2-40B4-BE49-F238E27FC236}">
              <a16:creationId xmlns:a16="http://schemas.microsoft.com/office/drawing/2014/main" id="{1BDD2B91-5A04-4B45-8E03-CB01E0F84C73}"/>
            </a:ext>
          </a:extLst>
        </xdr:cNvPr>
        <xdr:cNvSpPr/>
      </xdr:nvSpPr>
      <xdr:spPr>
        <a:xfrm>
          <a:off x="2876550" y="942976"/>
          <a:ext cx="2434167" cy="1398633"/>
        </a:xfrm>
        <a:custGeom>
          <a:avLst/>
          <a:gdLst>
            <a:gd name="connsiteX0" fmla="*/ 0 w 2338917"/>
            <a:gd name="connsiteY0" fmla="*/ 0 h 480785"/>
            <a:gd name="connsiteX1" fmla="*/ 389820 w 2338917"/>
            <a:gd name="connsiteY1" fmla="*/ 0 h 480785"/>
            <a:gd name="connsiteX2" fmla="*/ 389820 w 2338917"/>
            <a:gd name="connsiteY2" fmla="*/ 0 h 480785"/>
            <a:gd name="connsiteX3" fmla="*/ 974549 w 2338917"/>
            <a:gd name="connsiteY3" fmla="*/ 0 h 480785"/>
            <a:gd name="connsiteX4" fmla="*/ 2338917 w 2338917"/>
            <a:gd name="connsiteY4" fmla="*/ 0 h 480785"/>
            <a:gd name="connsiteX5" fmla="*/ 2338917 w 2338917"/>
            <a:gd name="connsiteY5" fmla="*/ 280458 h 480785"/>
            <a:gd name="connsiteX6" fmla="*/ 2338917 w 2338917"/>
            <a:gd name="connsiteY6" fmla="*/ 280458 h 480785"/>
            <a:gd name="connsiteX7" fmla="*/ 2338917 w 2338917"/>
            <a:gd name="connsiteY7" fmla="*/ 400654 h 480785"/>
            <a:gd name="connsiteX8" fmla="*/ 2338917 w 2338917"/>
            <a:gd name="connsiteY8" fmla="*/ 480785 h 480785"/>
            <a:gd name="connsiteX9" fmla="*/ 974549 w 2338917"/>
            <a:gd name="connsiteY9" fmla="*/ 480785 h 480785"/>
            <a:gd name="connsiteX10" fmla="*/ -286517 w 2338917"/>
            <a:gd name="connsiteY10" fmla="*/ 1389108 h 480785"/>
            <a:gd name="connsiteX11" fmla="*/ 389820 w 2338917"/>
            <a:gd name="connsiteY11" fmla="*/ 480785 h 480785"/>
            <a:gd name="connsiteX12" fmla="*/ 0 w 2338917"/>
            <a:gd name="connsiteY12" fmla="*/ 480785 h 480785"/>
            <a:gd name="connsiteX13" fmla="*/ 0 w 2338917"/>
            <a:gd name="connsiteY13" fmla="*/ 400654 h 480785"/>
            <a:gd name="connsiteX14" fmla="*/ 0 w 2338917"/>
            <a:gd name="connsiteY14" fmla="*/ 280458 h 480785"/>
            <a:gd name="connsiteX15" fmla="*/ 0 w 2338917"/>
            <a:gd name="connsiteY15" fmla="*/ 280458 h 480785"/>
            <a:gd name="connsiteX16" fmla="*/ 0 w 2338917"/>
            <a:gd name="connsiteY16" fmla="*/ 0 h 480785"/>
            <a:gd name="connsiteX0" fmla="*/ 286517 w 2625434"/>
            <a:gd name="connsiteY0" fmla="*/ 0 h 1389108"/>
            <a:gd name="connsiteX1" fmla="*/ 676337 w 2625434"/>
            <a:gd name="connsiteY1" fmla="*/ 0 h 1389108"/>
            <a:gd name="connsiteX2" fmla="*/ 676337 w 2625434"/>
            <a:gd name="connsiteY2" fmla="*/ 0 h 1389108"/>
            <a:gd name="connsiteX3" fmla="*/ 1261066 w 2625434"/>
            <a:gd name="connsiteY3" fmla="*/ 0 h 1389108"/>
            <a:gd name="connsiteX4" fmla="*/ 2625434 w 2625434"/>
            <a:gd name="connsiteY4" fmla="*/ 0 h 1389108"/>
            <a:gd name="connsiteX5" fmla="*/ 2625434 w 2625434"/>
            <a:gd name="connsiteY5" fmla="*/ 280458 h 1389108"/>
            <a:gd name="connsiteX6" fmla="*/ 2625434 w 2625434"/>
            <a:gd name="connsiteY6" fmla="*/ 280458 h 1389108"/>
            <a:gd name="connsiteX7" fmla="*/ 2625434 w 2625434"/>
            <a:gd name="connsiteY7" fmla="*/ 400654 h 1389108"/>
            <a:gd name="connsiteX8" fmla="*/ 2625434 w 2625434"/>
            <a:gd name="connsiteY8" fmla="*/ 480785 h 1389108"/>
            <a:gd name="connsiteX9" fmla="*/ 1261066 w 2625434"/>
            <a:gd name="connsiteY9" fmla="*/ 480785 h 1389108"/>
            <a:gd name="connsiteX10" fmla="*/ 0 w 2625434"/>
            <a:gd name="connsiteY10" fmla="*/ 1389108 h 1389108"/>
            <a:gd name="connsiteX11" fmla="*/ 1085912 w 2625434"/>
            <a:gd name="connsiteY11" fmla="*/ 490310 h 1389108"/>
            <a:gd name="connsiteX12" fmla="*/ 286517 w 2625434"/>
            <a:gd name="connsiteY12" fmla="*/ 480785 h 1389108"/>
            <a:gd name="connsiteX13" fmla="*/ 286517 w 2625434"/>
            <a:gd name="connsiteY13" fmla="*/ 400654 h 1389108"/>
            <a:gd name="connsiteX14" fmla="*/ 286517 w 2625434"/>
            <a:gd name="connsiteY14" fmla="*/ 280458 h 1389108"/>
            <a:gd name="connsiteX15" fmla="*/ 286517 w 2625434"/>
            <a:gd name="connsiteY15" fmla="*/ 280458 h 1389108"/>
            <a:gd name="connsiteX16" fmla="*/ 286517 w 2625434"/>
            <a:gd name="connsiteY16" fmla="*/ 0 h 1389108"/>
            <a:gd name="connsiteX0" fmla="*/ 0 w 2338917"/>
            <a:gd name="connsiteY0" fmla="*/ 0 h 1398633"/>
            <a:gd name="connsiteX1" fmla="*/ 389820 w 2338917"/>
            <a:gd name="connsiteY1" fmla="*/ 0 h 1398633"/>
            <a:gd name="connsiteX2" fmla="*/ 389820 w 2338917"/>
            <a:gd name="connsiteY2" fmla="*/ 0 h 1398633"/>
            <a:gd name="connsiteX3" fmla="*/ 974549 w 2338917"/>
            <a:gd name="connsiteY3" fmla="*/ 0 h 1398633"/>
            <a:gd name="connsiteX4" fmla="*/ 2338917 w 2338917"/>
            <a:gd name="connsiteY4" fmla="*/ 0 h 1398633"/>
            <a:gd name="connsiteX5" fmla="*/ 2338917 w 2338917"/>
            <a:gd name="connsiteY5" fmla="*/ 280458 h 1398633"/>
            <a:gd name="connsiteX6" fmla="*/ 2338917 w 2338917"/>
            <a:gd name="connsiteY6" fmla="*/ 280458 h 1398633"/>
            <a:gd name="connsiteX7" fmla="*/ 2338917 w 2338917"/>
            <a:gd name="connsiteY7" fmla="*/ 400654 h 1398633"/>
            <a:gd name="connsiteX8" fmla="*/ 2338917 w 2338917"/>
            <a:gd name="connsiteY8" fmla="*/ 480785 h 1398633"/>
            <a:gd name="connsiteX9" fmla="*/ 974549 w 2338917"/>
            <a:gd name="connsiteY9" fmla="*/ 480785 h 1398633"/>
            <a:gd name="connsiteX10" fmla="*/ 723133 w 2338917"/>
            <a:gd name="connsiteY10" fmla="*/ 1398633 h 1398633"/>
            <a:gd name="connsiteX11" fmla="*/ 799395 w 2338917"/>
            <a:gd name="connsiteY11" fmla="*/ 490310 h 1398633"/>
            <a:gd name="connsiteX12" fmla="*/ 0 w 2338917"/>
            <a:gd name="connsiteY12" fmla="*/ 480785 h 1398633"/>
            <a:gd name="connsiteX13" fmla="*/ 0 w 2338917"/>
            <a:gd name="connsiteY13" fmla="*/ 400654 h 1398633"/>
            <a:gd name="connsiteX14" fmla="*/ 0 w 2338917"/>
            <a:gd name="connsiteY14" fmla="*/ 280458 h 1398633"/>
            <a:gd name="connsiteX15" fmla="*/ 0 w 2338917"/>
            <a:gd name="connsiteY15" fmla="*/ 280458 h 1398633"/>
            <a:gd name="connsiteX16" fmla="*/ 0 w 2338917"/>
            <a:gd name="connsiteY16" fmla="*/ 0 h 13986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338917" h="1398633">
              <a:moveTo>
                <a:pt x="0" y="0"/>
              </a:moveTo>
              <a:lnTo>
                <a:pt x="389820" y="0"/>
              </a:lnTo>
              <a:lnTo>
                <a:pt x="389820" y="0"/>
              </a:lnTo>
              <a:lnTo>
                <a:pt x="974549" y="0"/>
              </a:lnTo>
              <a:lnTo>
                <a:pt x="2338917" y="0"/>
              </a:lnTo>
              <a:lnTo>
                <a:pt x="2338917" y="280458"/>
              </a:lnTo>
              <a:lnTo>
                <a:pt x="2338917" y="280458"/>
              </a:lnTo>
              <a:lnTo>
                <a:pt x="2338917" y="400654"/>
              </a:lnTo>
              <a:lnTo>
                <a:pt x="2338917" y="480785"/>
              </a:lnTo>
              <a:lnTo>
                <a:pt x="974549" y="480785"/>
              </a:lnTo>
              <a:lnTo>
                <a:pt x="723133" y="1398633"/>
              </a:lnTo>
              <a:lnTo>
                <a:pt x="799395" y="490310"/>
              </a:lnTo>
              <a:lnTo>
                <a:pt x="0" y="480785"/>
              </a:lnTo>
              <a:lnTo>
                <a:pt x="0" y="400654"/>
              </a:lnTo>
              <a:lnTo>
                <a:pt x="0" y="280458"/>
              </a:lnTo>
              <a:lnTo>
                <a:pt x="0" y="280458"/>
              </a:lnTo>
              <a:lnTo>
                <a:pt x="0" y="0"/>
              </a:lnTo>
              <a:close/>
            </a:path>
          </a:pathLst>
        </a:cu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申請期間①の使用欄。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申請期間②で変更する必要はありません。</a:t>
          </a:r>
        </a:p>
      </xdr:txBody>
    </xdr:sp>
    <xdr:clientData/>
  </xdr:twoCellAnchor>
  <xdr:twoCellAnchor>
    <xdr:from>
      <xdr:col>3</xdr:col>
      <xdr:colOff>1171575</xdr:colOff>
      <xdr:row>23</xdr:row>
      <xdr:rowOff>9526</xdr:rowOff>
    </xdr:from>
    <xdr:to>
      <xdr:col>5</xdr:col>
      <xdr:colOff>139701</xdr:colOff>
      <xdr:row>24</xdr:row>
      <xdr:rowOff>28576</xdr:rowOff>
    </xdr:to>
    <xdr:sp macro="" textlink="">
      <xdr:nvSpPr>
        <xdr:cNvPr id="8" name="楕円 7">
          <a:extLst>
            <a:ext uri="{FF2B5EF4-FFF2-40B4-BE49-F238E27FC236}">
              <a16:creationId xmlns:a16="http://schemas.microsoft.com/office/drawing/2014/main" id="{2D2E2A9B-2448-449C-BA3C-57ACDCBE3B4B}"/>
            </a:ext>
          </a:extLst>
        </xdr:cNvPr>
        <xdr:cNvSpPr/>
      </xdr:nvSpPr>
      <xdr:spPr>
        <a:xfrm>
          <a:off x="3486150" y="5162551"/>
          <a:ext cx="930276" cy="438150"/>
        </a:xfrm>
        <a:prstGeom prst="ellipse">
          <a:avLst/>
        </a:prstGeom>
        <a:noFill/>
        <a:ln w="38100">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702468</xdr:colOff>
      <xdr:row>24</xdr:row>
      <xdr:rowOff>42863</xdr:rowOff>
    </xdr:from>
    <xdr:to>
      <xdr:col>4</xdr:col>
      <xdr:colOff>283634</xdr:colOff>
      <xdr:row>41</xdr:row>
      <xdr:rowOff>147769</xdr:rowOff>
    </xdr:to>
    <xdr:cxnSp macro="">
      <xdr:nvCxnSpPr>
        <xdr:cNvPr id="9" name="直線矢印コネクタ 8">
          <a:extLst>
            <a:ext uri="{FF2B5EF4-FFF2-40B4-BE49-F238E27FC236}">
              <a16:creationId xmlns:a16="http://schemas.microsoft.com/office/drawing/2014/main" id="{805C512C-F6CB-4034-9B42-4120ADC8E0E4}"/>
            </a:ext>
          </a:extLst>
        </xdr:cNvPr>
        <xdr:cNvCxnSpPr/>
      </xdr:nvCxnSpPr>
      <xdr:spPr>
        <a:xfrm flipH="1">
          <a:off x="3017043" y="5614988"/>
          <a:ext cx="933716" cy="4248281"/>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1247775</xdr:colOff>
      <xdr:row>40</xdr:row>
      <xdr:rowOff>7141</xdr:rowOff>
    </xdr:from>
    <xdr:to>
      <xdr:col>5</xdr:col>
      <xdr:colOff>147244</xdr:colOff>
      <xdr:row>40</xdr:row>
      <xdr:rowOff>403141</xdr:rowOff>
    </xdr:to>
    <xdr:sp macro="" textlink="">
      <xdr:nvSpPr>
        <xdr:cNvPr id="10" name="楕円 9">
          <a:extLst>
            <a:ext uri="{FF2B5EF4-FFF2-40B4-BE49-F238E27FC236}">
              <a16:creationId xmlns:a16="http://schemas.microsoft.com/office/drawing/2014/main" id="{82A74D98-8C87-42CB-B1FD-CE0432513F3D}"/>
            </a:ext>
          </a:extLst>
        </xdr:cNvPr>
        <xdr:cNvSpPr/>
      </xdr:nvSpPr>
      <xdr:spPr>
        <a:xfrm>
          <a:off x="3562350" y="9303541"/>
          <a:ext cx="861619" cy="396000"/>
        </a:xfrm>
        <a:prstGeom prst="ellipse">
          <a:avLst/>
        </a:prstGeom>
        <a:no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1071563</xdr:colOff>
      <xdr:row>40</xdr:row>
      <xdr:rowOff>205141</xdr:rowOff>
    </xdr:from>
    <xdr:to>
      <xdr:col>3</xdr:col>
      <xdr:colOff>1247775</xdr:colOff>
      <xdr:row>41</xdr:row>
      <xdr:rowOff>71437</xdr:rowOff>
    </xdr:to>
    <xdr:cxnSp macro="">
      <xdr:nvCxnSpPr>
        <xdr:cNvPr id="11" name="直線矢印コネクタ 10">
          <a:extLst>
            <a:ext uri="{FF2B5EF4-FFF2-40B4-BE49-F238E27FC236}">
              <a16:creationId xmlns:a16="http://schemas.microsoft.com/office/drawing/2014/main" id="{B5DE161D-A7B7-4221-8E21-FD3766A49950}"/>
            </a:ext>
          </a:extLst>
        </xdr:cNvPr>
        <xdr:cNvCxnSpPr>
          <a:stCxn id="10" idx="2"/>
        </xdr:cNvCxnSpPr>
      </xdr:nvCxnSpPr>
      <xdr:spPr>
        <a:xfrm flipH="1">
          <a:off x="1223963" y="9501541"/>
          <a:ext cx="2338387" cy="285396"/>
        </a:xfrm>
        <a:prstGeom prst="straightConnector1">
          <a:avLst/>
        </a:prstGeom>
        <a:ln w="3810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511969</xdr:colOff>
      <xdr:row>0</xdr:row>
      <xdr:rowOff>47624</xdr:rowOff>
    </xdr:from>
    <xdr:to>
      <xdr:col>11</xdr:col>
      <xdr:colOff>242888</xdr:colOff>
      <xdr:row>1</xdr:row>
      <xdr:rowOff>141551</xdr:rowOff>
    </xdr:to>
    <xdr:sp macro="" textlink="">
      <xdr:nvSpPr>
        <xdr:cNvPr id="12" name="吹き出し: 四角形 11">
          <a:extLst>
            <a:ext uri="{FF2B5EF4-FFF2-40B4-BE49-F238E27FC236}">
              <a16:creationId xmlns:a16="http://schemas.microsoft.com/office/drawing/2014/main" id="{82A7DD63-CF62-4126-A537-24EB7CA56DD1}"/>
            </a:ext>
          </a:extLst>
        </xdr:cNvPr>
        <xdr:cNvSpPr/>
      </xdr:nvSpPr>
      <xdr:spPr>
        <a:xfrm>
          <a:off x="4179094" y="47624"/>
          <a:ext cx="1997869" cy="293952"/>
        </a:xfrm>
        <a:prstGeom prst="wedgeRectCallout">
          <a:avLst>
            <a:gd name="adj1" fmla="val -28165"/>
            <a:gd name="adj2" fmla="val 83023"/>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学校名、学校番号（</a:t>
          </a:r>
          <a:r>
            <a:rPr kumimoji="1" lang="en-US" altLang="ja-JP" sz="900">
              <a:solidFill>
                <a:sysClr val="windowText" lastClr="000000"/>
              </a:solidFill>
              <a:latin typeface="Meiryo UI" panose="020B0604030504040204" pitchFamily="50" charset="-128"/>
              <a:ea typeface="Meiryo UI" panose="020B0604030504040204" pitchFamily="50" charset="-128"/>
            </a:rPr>
            <a:t>7</a:t>
          </a:r>
          <a:r>
            <a:rPr kumimoji="1" lang="ja-JP" altLang="en-US" sz="900">
              <a:solidFill>
                <a:sysClr val="windowText" lastClr="000000"/>
              </a:solidFill>
              <a:latin typeface="Meiryo UI" panose="020B0604030504040204" pitchFamily="50" charset="-128"/>
              <a:ea typeface="Meiryo UI" panose="020B0604030504040204" pitchFamily="50" charset="-128"/>
            </a:rPr>
            <a:t>桁）を入力。</a:t>
          </a:r>
        </a:p>
      </xdr:txBody>
    </xdr:sp>
    <xdr:clientData/>
  </xdr:twoCellAnchor>
  <xdr:twoCellAnchor>
    <xdr:from>
      <xdr:col>1</xdr:col>
      <xdr:colOff>726280</xdr:colOff>
      <xdr:row>2</xdr:row>
      <xdr:rowOff>95251</xdr:rowOff>
    </xdr:from>
    <xdr:to>
      <xdr:col>3</xdr:col>
      <xdr:colOff>38098</xdr:colOff>
      <xdr:row>3</xdr:row>
      <xdr:rowOff>189178</xdr:rowOff>
    </xdr:to>
    <xdr:sp macro="" textlink="">
      <xdr:nvSpPr>
        <xdr:cNvPr id="13" name="吹き出し: 四角形 12">
          <a:extLst>
            <a:ext uri="{FF2B5EF4-FFF2-40B4-BE49-F238E27FC236}">
              <a16:creationId xmlns:a16="http://schemas.microsoft.com/office/drawing/2014/main" id="{4E55AD59-7007-4ED9-BA25-8F6B36AFED54}"/>
            </a:ext>
          </a:extLst>
        </xdr:cNvPr>
        <xdr:cNvSpPr/>
      </xdr:nvSpPr>
      <xdr:spPr>
        <a:xfrm>
          <a:off x="878680" y="523876"/>
          <a:ext cx="1473993" cy="293952"/>
        </a:xfrm>
        <a:prstGeom prst="wedgeRectCallout">
          <a:avLst>
            <a:gd name="adj1" fmla="val -32954"/>
            <a:gd name="adj2" fmla="val -87335"/>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学校ごとに作成してください。</a:t>
          </a:r>
        </a:p>
      </xdr:txBody>
    </xdr:sp>
    <xdr:clientData/>
  </xdr:twoCellAnchor>
  <xdr:twoCellAnchor>
    <xdr:from>
      <xdr:col>2</xdr:col>
      <xdr:colOff>723899</xdr:colOff>
      <xdr:row>25</xdr:row>
      <xdr:rowOff>19051</xdr:rowOff>
    </xdr:from>
    <xdr:to>
      <xdr:col>6</xdr:col>
      <xdr:colOff>276224</xdr:colOff>
      <xdr:row>29</xdr:row>
      <xdr:rowOff>625083</xdr:rowOff>
    </xdr:to>
    <xdr:sp macro="" textlink="">
      <xdr:nvSpPr>
        <xdr:cNvPr id="14" name="吹き出し: 四角形 21">
          <a:extLst>
            <a:ext uri="{FF2B5EF4-FFF2-40B4-BE49-F238E27FC236}">
              <a16:creationId xmlns:a16="http://schemas.microsoft.com/office/drawing/2014/main" id="{A344C5EF-6164-41C8-A506-1F444AAFBE9D}"/>
            </a:ext>
          </a:extLst>
        </xdr:cNvPr>
        <xdr:cNvSpPr/>
      </xdr:nvSpPr>
      <xdr:spPr>
        <a:xfrm>
          <a:off x="1962149" y="5791201"/>
          <a:ext cx="2867025" cy="1406132"/>
        </a:xfrm>
        <a:custGeom>
          <a:avLst/>
          <a:gdLst>
            <a:gd name="connsiteX0" fmla="*/ 0 w 2867025"/>
            <a:gd name="connsiteY0" fmla="*/ 0 h 428625"/>
            <a:gd name="connsiteX1" fmla="*/ 477838 w 2867025"/>
            <a:gd name="connsiteY1" fmla="*/ 0 h 428625"/>
            <a:gd name="connsiteX2" fmla="*/ 477838 w 2867025"/>
            <a:gd name="connsiteY2" fmla="*/ 0 h 428625"/>
            <a:gd name="connsiteX3" fmla="*/ 1194594 w 2867025"/>
            <a:gd name="connsiteY3" fmla="*/ 0 h 428625"/>
            <a:gd name="connsiteX4" fmla="*/ 2867025 w 2867025"/>
            <a:gd name="connsiteY4" fmla="*/ 0 h 428625"/>
            <a:gd name="connsiteX5" fmla="*/ 2867025 w 2867025"/>
            <a:gd name="connsiteY5" fmla="*/ 250031 h 428625"/>
            <a:gd name="connsiteX6" fmla="*/ 2867025 w 2867025"/>
            <a:gd name="connsiteY6" fmla="*/ 250031 h 428625"/>
            <a:gd name="connsiteX7" fmla="*/ 2867025 w 2867025"/>
            <a:gd name="connsiteY7" fmla="*/ 357188 h 428625"/>
            <a:gd name="connsiteX8" fmla="*/ 2867025 w 2867025"/>
            <a:gd name="connsiteY8" fmla="*/ 428625 h 428625"/>
            <a:gd name="connsiteX9" fmla="*/ 1194594 w 2867025"/>
            <a:gd name="connsiteY9" fmla="*/ 428625 h 428625"/>
            <a:gd name="connsiteX10" fmla="*/ 1165847 w 2867025"/>
            <a:gd name="connsiteY10" fmla="*/ 1329933 h 428625"/>
            <a:gd name="connsiteX11" fmla="*/ 477838 w 2867025"/>
            <a:gd name="connsiteY11" fmla="*/ 428625 h 428625"/>
            <a:gd name="connsiteX12" fmla="*/ 0 w 2867025"/>
            <a:gd name="connsiteY12" fmla="*/ 428625 h 428625"/>
            <a:gd name="connsiteX13" fmla="*/ 0 w 2867025"/>
            <a:gd name="connsiteY13" fmla="*/ 357188 h 428625"/>
            <a:gd name="connsiteX14" fmla="*/ 0 w 2867025"/>
            <a:gd name="connsiteY14" fmla="*/ 250031 h 428625"/>
            <a:gd name="connsiteX15" fmla="*/ 0 w 2867025"/>
            <a:gd name="connsiteY15" fmla="*/ 250031 h 428625"/>
            <a:gd name="connsiteX16" fmla="*/ 0 w 2867025"/>
            <a:gd name="connsiteY16" fmla="*/ 0 h 428625"/>
            <a:gd name="connsiteX0" fmla="*/ 0 w 2867025"/>
            <a:gd name="connsiteY0" fmla="*/ 0 h 1329933"/>
            <a:gd name="connsiteX1" fmla="*/ 477838 w 2867025"/>
            <a:gd name="connsiteY1" fmla="*/ 0 h 1329933"/>
            <a:gd name="connsiteX2" fmla="*/ 477838 w 2867025"/>
            <a:gd name="connsiteY2" fmla="*/ 0 h 1329933"/>
            <a:gd name="connsiteX3" fmla="*/ 1194594 w 2867025"/>
            <a:gd name="connsiteY3" fmla="*/ 0 h 1329933"/>
            <a:gd name="connsiteX4" fmla="*/ 2867025 w 2867025"/>
            <a:gd name="connsiteY4" fmla="*/ 0 h 1329933"/>
            <a:gd name="connsiteX5" fmla="*/ 2867025 w 2867025"/>
            <a:gd name="connsiteY5" fmla="*/ 250031 h 1329933"/>
            <a:gd name="connsiteX6" fmla="*/ 2867025 w 2867025"/>
            <a:gd name="connsiteY6" fmla="*/ 250031 h 1329933"/>
            <a:gd name="connsiteX7" fmla="*/ 2867025 w 2867025"/>
            <a:gd name="connsiteY7" fmla="*/ 357188 h 1329933"/>
            <a:gd name="connsiteX8" fmla="*/ 2867025 w 2867025"/>
            <a:gd name="connsiteY8" fmla="*/ 428625 h 1329933"/>
            <a:gd name="connsiteX9" fmla="*/ 804069 w 2867025"/>
            <a:gd name="connsiteY9" fmla="*/ 428625 h 1329933"/>
            <a:gd name="connsiteX10" fmla="*/ 1165847 w 2867025"/>
            <a:gd name="connsiteY10" fmla="*/ 1329933 h 1329933"/>
            <a:gd name="connsiteX11" fmla="*/ 477838 w 2867025"/>
            <a:gd name="connsiteY11" fmla="*/ 428625 h 1329933"/>
            <a:gd name="connsiteX12" fmla="*/ 0 w 2867025"/>
            <a:gd name="connsiteY12" fmla="*/ 428625 h 1329933"/>
            <a:gd name="connsiteX13" fmla="*/ 0 w 2867025"/>
            <a:gd name="connsiteY13" fmla="*/ 357188 h 1329933"/>
            <a:gd name="connsiteX14" fmla="*/ 0 w 2867025"/>
            <a:gd name="connsiteY14" fmla="*/ 250031 h 1329933"/>
            <a:gd name="connsiteX15" fmla="*/ 0 w 2867025"/>
            <a:gd name="connsiteY15" fmla="*/ 250031 h 1329933"/>
            <a:gd name="connsiteX16" fmla="*/ 0 w 2867025"/>
            <a:gd name="connsiteY16" fmla="*/ 0 h 13299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867025" h="1329933">
              <a:moveTo>
                <a:pt x="0" y="0"/>
              </a:moveTo>
              <a:lnTo>
                <a:pt x="477838" y="0"/>
              </a:lnTo>
              <a:lnTo>
                <a:pt x="477838" y="0"/>
              </a:lnTo>
              <a:lnTo>
                <a:pt x="1194594" y="0"/>
              </a:lnTo>
              <a:lnTo>
                <a:pt x="2867025" y="0"/>
              </a:lnTo>
              <a:lnTo>
                <a:pt x="2867025" y="250031"/>
              </a:lnTo>
              <a:lnTo>
                <a:pt x="2867025" y="250031"/>
              </a:lnTo>
              <a:lnTo>
                <a:pt x="2867025" y="357188"/>
              </a:lnTo>
              <a:lnTo>
                <a:pt x="2867025" y="428625"/>
              </a:lnTo>
              <a:lnTo>
                <a:pt x="804069" y="428625"/>
              </a:lnTo>
              <a:lnTo>
                <a:pt x="1165847" y="1329933"/>
              </a:lnTo>
              <a:lnTo>
                <a:pt x="477838" y="428625"/>
              </a:lnTo>
              <a:lnTo>
                <a:pt x="0" y="428625"/>
              </a:lnTo>
              <a:lnTo>
                <a:pt x="0" y="357188"/>
              </a:lnTo>
              <a:lnTo>
                <a:pt x="0" y="250031"/>
              </a:lnTo>
              <a:lnTo>
                <a:pt x="0" y="250031"/>
              </a:lnTo>
              <a:lnTo>
                <a:pt x="0" y="0"/>
              </a:lnTo>
              <a:close/>
            </a:path>
          </a:pathLst>
        </a:custGeom>
        <a:solidFill>
          <a:srgbClr val="FFFF00"/>
        </a:solid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申請期間①以降、申請期間②までの期間で、</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該当する生徒がいる場合、入力。</a:t>
          </a:r>
        </a:p>
        <a:p>
          <a:pPr algn="l"/>
          <a:endParaRPr kumimoji="1" lang="ja-JP" altLang="en-US" sz="1100"/>
        </a:p>
      </xdr:txBody>
    </xdr:sp>
    <xdr:clientData/>
  </xdr:twoCellAnchor>
  <xdr:twoCellAnchor>
    <xdr:from>
      <xdr:col>1</xdr:col>
      <xdr:colOff>314325</xdr:colOff>
      <xdr:row>34</xdr:row>
      <xdr:rowOff>161925</xdr:rowOff>
    </xdr:from>
    <xdr:to>
      <xdr:col>3</xdr:col>
      <xdr:colOff>333377</xdr:colOff>
      <xdr:row>39</xdr:row>
      <xdr:rowOff>171450</xdr:rowOff>
    </xdr:to>
    <xdr:sp macro="" textlink="">
      <xdr:nvSpPr>
        <xdr:cNvPr id="15" name="吹き出し: 四角形 14">
          <a:extLst>
            <a:ext uri="{FF2B5EF4-FFF2-40B4-BE49-F238E27FC236}">
              <a16:creationId xmlns:a16="http://schemas.microsoft.com/office/drawing/2014/main" id="{B4161D66-3DD6-4FCE-8BE0-7956E67DB74F}"/>
            </a:ext>
          </a:extLst>
        </xdr:cNvPr>
        <xdr:cNvSpPr/>
      </xdr:nvSpPr>
      <xdr:spPr>
        <a:xfrm>
          <a:off x="466725" y="8258175"/>
          <a:ext cx="2181227" cy="1009650"/>
        </a:xfrm>
        <a:prstGeom prst="wedgeRectCallout">
          <a:avLst>
            <a:gd name="adj1" fmla="val 97237"/>
            <a:gd name="adj2" fmla="val 106672"/>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本欄は、申請対象となる購入数または</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人数の上限です。</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交付申請</a:t>
          </a:r>
          <a:r>
            <a:rPr kumimoji="1" lang="en-US" altLang="ja-JP" sz="900">
              <a:solidFill>
                <a:sysClr val="windowText" lastClr="000000"/>
              </a:solidFill>
              <a:latin typeface="Meiryo UI" panose="020B0604030504040204" pitchFamily="50" charset="-128"/>
              <a:ea typeface="Meiryo UI" panose="020B0604030504040204" pitchFamily="50" charset="-128"/>
            </a:rPr>
            <a:t>2-1</a:t>
          </a:r>
          <a:r>
            <a:rPr kumimoji="1" lang="ja-JP" altLang="en-US" sz="900">
              <a:solidFill>
                <a:sysClr val="windowText" lastClr="000000"/>
              </a:solidFill>
              <a:latin typeface="Meiryo UI" panose="020B0604030504040204" pitchFamily="50" charset="-128"/>
              <a:ea typeface="Meiryo UI" panose="020B0604030504040204" pitchFamily="50" charset="-128"/>
            </a:rPr>
            <a:t>～</a:t>
          </a:r>
          <a:r>
            <a:rPr kumimoji="1" lang="en-US" altLang="ja-JP" sz="900">
              <a:solidFill>
                <a:sysClr val="windowText" lastClr="000000"/>
              </a:solidFill>
              <a:latin typeface="Meiryo UI" panose="020B0604030504040204" pitchFamily="50" charset="-128"/>
              <a:ea typeface="Meiryo UI" panose="020B0604030504040204" pitchFamily="50" charset="-128"/>
            </a:rPr>
            <a:t>2-4</a:t>
          </a:r>
          <a:r>
            <a:rPr kumimoji="1" lang="ja-JP" altLang="en-US" sz="900">
              <a:solidFill>
                <a:sysClr val="windowText" lastClr="000000"/>
              </a:solidFill>
              <a:latin typeface="Meiryo UI" panose="020B0604030504040204" pitchFamily="50" charset="-128"/>
              <a:ea typeface="Meiryo UI" panose="020B0604030504040204" pitchFamily="50" charset="-128"/>
            </a:rPr>
            <a:t>における購入数等と</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必ずしも一致するものではありません。</a:t>
          </a:r>
          <a:endParaRPr kumimoji="1" lang="en-US" altLang="ja-JP" sz="9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114300</xdr:colOff>
      <xdr:row>41</xdr:row>
      <xdr:rowOff>285750</xdr:rowOff>
    </xdr:from>
    <xdr:to>
      <xdr:col>2</xdr:col>
      <xdr:colOff>161925</xdr:colOff>
      <xdr:row>41</xdr:row>
      <xdr:rowOff>285750</xdr:rowOff>
    </xdr:to>
    <xdr:cxnSp macro="">
      <xdr:nvCxnSpPr>
        <xdr:cNvPr id="17" name="直線コネクタ 16">
          <a:extLst>
            <a:ext uri="{FF2B5EF4-FFF2-40B4-BE49-F238E27FC236}">
              <a16:creationId xmlns:a16="http://schemas.microsoft.com/office/drawing/2014/main" id="{7E9B2602-E2CC-926B-CAD5-A293BF3C204F}"/>
            </a:ext>
          </a:extLst>
        </xdr:cNvPr>
        <xdr:cNvCxnSpPr/>
      </xdr:nvCxnSpPr>
      <xdr:spPr>
        <a:xfrm>
          <a:off x="266700" y="10001250"/>
          <a:ext cx="1133475" cy="0"/>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390524</xdr:colOff>
      <xdr:row>41</xdr:row>
      <xdr:rowOff>285750</xdr:rowOff>
    </xdr:from>
    <xdr:to>
      <xdr:col>3</xdr:col>
      <xdr:colOff>1042199</xdr:colOff>
      <xdr:row>41</xdr:row>
      <xdr:rowOff>285750</xdr:rowOff>
    </xdr:to>
    <xdr:cxnSp macro="">
      <xdr:nvCxnSpPr>
        <xdr:cNvPr id="18" name="直線コネクタ 17">
          <a:extLst>
            <a:ext uri="{FF2B5EF4-FFF2-40B4-BE49-F238E27FC236}">
              <a16:creationId xmlns:a16="http://schemas.microsoft.com/office/drawing/2014/main" id="{3EC2112A-8118-4125-BC35-BF92BA90D458}"/>
            </a:ext>
          </a:extLst>
        </xdr:cNvPr>
        <xdr:cNvCxnSpPr/>
      </xdr:nvCxnSpPr>
      <xdr:spPr>
        <a:xfrm>
          <a:off x="1628774" y="10001250"/>
          <a:ext cx="172800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219075</xdr:colOff>
      <xdr:row>1</xdr:row>
      <xdr:rowOff>76200</xdr:rowOff>
    </xdr:from>
    <xdr:to>
      <xdr:col>6</xdr:col>
      <xdr:colOff>781050</xdr:colOff>
      <xdr:row>4</xdr:row>
      <xdr:rowOff>47625</xdr:rowOff>
    </xdr:to>
    <xdr:sp macro="" textlink="">
      <xdr:nvSpPr>
        <xdr:cNvPr id="2" name="Oval 12">
          <a:extLst>
            <a:ext uri="{FF2B5EF4-FFF2-40B4-BE49-F238E27FC236}">
              <a16:creationId xmlns:a16="http://schemas.microsoft.com/office/drawing/2014/main" id="{BE26ABC9-5039-4878-909E-0FA4B436EC0C}"/>
            </a:ext>
          </a:extLst>
        </xdr:cNvPr>
        <xdr:cNvSpPr>
          <a:spLocks noChangeArrowheads="1"/>
        </xdr:cNvSpPr>
      </xdr:nvSpPr>
      <xdr:spPr bwMode="auto">
        <a:xfrm>
          <a:off x="3971925" y="304800"/>
          <a:ext cx="561975" cy="561975"/>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2</xdr:col>
      <xdr:colOff>0</xdr:colOff>
      <xdr:row>23</xdr:row>
      <xdr:rowOff>0</xdr:rowOff>
    </xdr:from>
    <xdr:to>
      <xdr:col>14</xdr:col>
      <xdr:colOff>349250</xdr:colOff>
      <xdr:row>24</xdr:row>
      <xdr:rowOff>138677</xdr:rowOff>
    </xdr:to>
    <xdr:grpSp>
      <xdr:nvGrpSpPr>
        <xdr:cNvPr id="3" name="グループ化 2">
          <a:extLst>
            <a:ext uri="{FF2B5EF4-FFF2-40B4-BE49-F238E27FC236}">
              <a16:creationId xmlns:a16="http://schemas.microsoft.com/office/drawing/2014/main" id="{B996A285-770B-4B7E-9881-ADC5A51469C9}"/>
            </a:ext>
          </a:extLst>
        </xdr:cNvPr>
        <xdr:cNvGrpSpPr/>
      </xdr:nvGrpSpPr>
      <xdr:grpSpPr>
        <a:xfrm>
          <a:off x="285750" y="6106583"/>
          <a:ext cx="8307917" cy="382094"/>
          <a:chOff x="47625" y="18249866"/>
          <a:chExt cx="9451123" cy="381068"/>
        </a:xfrm>
      </xdr:grpSpPr>
      <xdr:sp macro="" textlink="">
        <xdr:nvSpPr>
          <xdr:cNvPr id="4" name="フリーフォーム: 図形 3">
            <a:extLst>
              <a:ext uri="{FF2B5EF4-FFF2-40B4-BE49-F238E27FC236}">
                <a16:creationId xmlns:a16="http://schemas.microsoft.com/office/drawing/2014/main" id="{253CDC3D-8107-31C1-449E-8A0299B9518C}"/>
              </a:ext>
            </a:extLst>
          </xdr:cNvPr>
          <xdr:cNvSpPr/>
        </xdr:nvSpPr>
        <xdr:spPr>
          <a:xfrm>
            <a:off x="76200" y="18249866"/>
            <a:ext cx="9422548" cy="257209"/>
          </a:xfrm>
          <a:custGeom>
            <a:avLst/>
            <a:gdLst>
              <a:gd name="connsiteX0" fmla="*/ 0 w 9422548"/>
              <a:gd name="connsiteY0" fmla="*/ 247684 h 257209"/>
              <a:gd name="connsiteX1" fmla="*/ 695325 w 9422548"/>
              <a:gd name="connsiteY1" fmla="*/ 19084 h 257209"/>
              <a:gd name="connsiteX2" fmla="*/ 1666875 w 9422548"/>
              <a:gd name="connsiteY2" fmla="*/ 247684 h 257209"/>
              <a:gd name="connsiteX3" fmla="*/ 2628900 w 9422548"/>
              <a:gd name="connsiteY3" fmla="*/ 9559 h 257209"/>
              <a:gd name="connsiteX4" fmla="*/ 3600450 w 9422548"/>
              <a:gd name="connsiteY4" fmla="*/ 257209 h 257209"/>
              <a:gd name="connsiteX5" fmla="*/ 4686300 w 9422548"/>
              <a:gd name="connsiteY5" fmla="*/ 9559 h 257209"/>
              <a:gd name="connsiteX6" fmla="*/ 5619750 w 9422548"/>
              <a:gd name="connsiteY6" fmla="*/ 238159 h 257209"/>
              <a:gd name="connsiteX7" fmla="*/ 6524625 w 9422548"/>
              <a:gd name="connsiteY7" fmla="*/ 34 h 257209"/>
              <a:gd name="connsiteX8" fmla="*/ 7439025 w 9422548"/>
              <a:gd name="connsiteY8" fmla="*/ 219109 h 257209"/>
              <a:gd name="connsiteX9" fmla="*/ 8496300 w 9422548"/>
              <a:gd name="connsiteY9" fmla="*/ 28609 h 257209"/>
              <a:gd name="connsiteX10" fmla="*/ 9344025 w 9422548"/>
              <a:gd name="connsiteY10" fmla="*/ 200059 h 257209"/>
              <a:gd name="connsiteX11" fmla="*/ 9334500 w 9422548"/>
              <a:gd name="connsiteY11" fmla="*/ 190534 h 2572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422548" h="257209">
                <a:moveTo>
                  <a:pt x="0" y="247684"/>
                </a:moveTo>
                <a:cubicBezTo>
                  <a:pt x="208756" y="133384"/>
                  <a:pt x="417513" y="19084"/>
                  <a:pt x="695325" y="19084"/>
                </a:cubicBezTo>
                <a:cubicBezTo>
                  <a:pt x="973137" y="19084"/>
                  <a:pt x="1344613" y="249271"/>
                  <a:pt x="1666875" y="247684"/>
                </a:cubicBezTo>
                <a:cubicBezTo>
                  <a:pt x="1989137" y="246097"/>
                  <a:pt x="2306638" y="7972"/>
                  <a:pt x="2628900" y="9559"/>
                </a:cubicBezTo>
                <a:cubicBezTo>
                  <a:pt x="2951162" y="11146"/>
                  <a:pt x="3257550" y="257209"/>
                  <a:pt x="3600450" y="257209"/>
                </a:cubicBezTo>
                <a:cubicBezTo>
                  <a:pt x="3943350" y="257209"/>
                  <a:pt x="4349750" y="12734"/>
                  <a:pt x="4686300" y="9559"/>
                </a:cubicBezTo>
                <a:cubicBezTo>
                  <a:pt x="5022850" y="6384"/>
                  <a:pt x="5313363" y="239746"/>
                  <a:pt x="5619750" y="238159"/>
                </a:cubicBezTo>
                <a:cubicBezTo>
                  <a:pt x="5926137" y="236572"/>
                  <a:pt x="6221413" y="3209"/>
                  <a:pt x="6524625" y="34"/>
                </a:cubicBezTo>
                <a:cubicBezTo>
                  <a:pt x="6827837" y="-3141"/>
                  <a:pt x="7110413" y="214347"/>
                  <a:pt x="7439025" y="219109"/>
                </a:cubicBezTo>
                <a:cubicBezTo>
                  <a:pt x="7767637" y="223871"/>
                  <a:pt x="8178800" y="31784"/>
                  <a:pt x="8496300" y="28609"/>
                </a:cubicBezTo>
                <a:cubicBezTo>
                  <a:pt x="8813800" y="25434"/>
                  <a:pt x="9344025" y="200059"/>
                  <a:pt x="9344025" y="200059"/>
                </a:cubicBezTo>
                <a:cubicBezTo>
                  <a:pt x="9483725" y="227046"/>
                  <a:pt x="9409112" y="208790"/>
                  <a:pt x="9334500" y="190534"/>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 name="フリーフォーム: 図形 4">
            <a:extLst>
              <a:ext uri="{FF2B5EF4-FFF2-40B4-BE49-F238E27FC236}">
                <a16:creationId xmlns:a16="http://schemas.microsoft.com/office/drawing/2014/main" id="{70765A8E-DCC6-241B-0916-994323B5CC2A}"/>
              </a:ext>
            </a:extLst>
          </xdr:cNvPr>
          <xdr:cNvSpPr/>
        </xdr:nvSpPr>
        <xdr:spPr>
          <a:xfrm>
            <a:off x="47625" y="18373725"/>
            <a:ext cx="9422548" cy="257209"/>
          </a:xfrm>
          <a:custGeom>
            <a:avLst/>
            <a:gdLst>
              <a:gd name="connsiteX0" fmla="*/ 0 w 9422548"/>
              <a:gd name="connsiteY0" fmla="*/ 247684 h 257209"/>
              <a:gd name="connsiteX1" fmla="*/ 695325 w 9422548"/>
              <a:gd name="connsiteY1" fmla="*/ 19084 h 257209"/>
              <a:gd name="connsiteX2" fmla="*/ 1666875 w 9422548"/>
              <a:gd name="connsiteY2" fmla="*/ 247684 h 257209"/>
              <a:gd name="connsiteX3" fmla="*/ 2628900 w 9422548"/>
              <a:gd name="connsiteY3" fmla="*/ 9559 h 257209"/>
              <a:gd name="connsiteX4" fmla="*/ 3600450 w 9422548"/>
              <a:gd name="connsiteY4" fmla="*/ 257209 h 257209"/>
              <a:gd name="connsiteX5" fmla="*/ 4686300 w 9422548"/>
              <a:gd name="connsiteY5" fmla="*/ 9559 h 257209"/>
              <a:gd name="connsiteX6" fmla="*/ 5619750 w 9422548"/>
              <a:gd name="connsiteY6" fmla="*/ 238159 h 257209"/>
              <a:gd name="connsiteX7" fmla="*/ 6524625 w 9422548"/>
              <a:gd name="connsiteY7" fmla="*/ 34 h 257209"/>
              <a:gd name="connsiteX8" fmla="*/ 7439025 w 9422548"/>
              <a:gd name="connsiteY8" fmla="*/ 219109 h 257209"/>
              <a:gd name="connsiteX9" fmla="*/ 8496300 w 9422548"/>
              <a:gd name="connsiteY9" fmla="*/ 28609 h 257209"/>
              <a:gd name="connsiteX10" fmla="*/ 9344025 w 9422548"/>
              <a:gd name="connsiteY10" fmla="*/ 200059 h 257209"/>
              <a:gd name="connsiteX11" fmla="*/ 9334500 w 9422548"/>
              <a:gd name="connsiteY11" fmla="*/ 190534 h 2572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422548" h="257209">
                <a:moveTo>
                  <a:pt x="0" y="247684"/>
                </a:moveTo>
                <a:cubicBezTo>
                  <a:pt x="208756" y="133384"/>
                  <a:pt x="417513" y="19084"/>
                  <a:pt x="695325" y="19084"/>
                </a:cubicBezTo>
                <a:cubicBezTo>
                  <a:pt x="973137" y="19084"/>
                  <a:pt x="1344613" y="249271"/>
                  <a:pt x="1666875" y="247684"/>
                </a:cubicBezTo>
                <a:cubicBezTo>
                  <a:pt x="1989137" y="246097"/>
                  <a:pt x="2306638" y="7972"/>
                  <a:pt x="2628900" y="9559"/>
                </a:cubicBezTo>
                <a:cubicBezTo>
                  <a:pt x="2951162" y="11146"/>
                  <a:pt x="3257550" y="257209"/>
                  <a:pt x="3600450" y="257209"/>
                </a:cubicBezTo>
                <a:cubicBezTo>
                  <a:pt x="3943350" y="257209"/>
                  <a:pt x="4349750" y="12734"/>
                  <a:pt x="4686300" y="9559"/>
                </a:cubicBezTo>
                <a:cubicBezTo>
                  <a:pt x="5022850" y="6384"/>
                  <a:pt x="5313363" y="239746"/>
                  <a:pt x="5619750" y="238159"/>
                </a:cubicBezTo>
                <a:cubicBezTo>
                  <a:pt x="5926137" y="236572"/>
                  <a:pt x="6221413" y="3209"/>
                  <a:pt x="6524625" y="34"/>
                </a:cubicBezTo>
                <a:cubicBezTo>
                  <a:pt x="6827837" y="-3141"/>
                  <a:pt x="7110413" y="214347"/>
                  <a:pt x="7439025" y="219109"/>
                </a:cubicBezTo>
                <a:cubicBezTo>
                  <a:pt x="7767637" y="223871"/>
                  <a:pt x="8178800" y="31784"/>
                  <a:pt x="8496300" y="28609"/>
                </a:cubicBezTo>
                <a:cubicBezTo>
                  <a:pt x="8813800" y="25434"/>
                  <a:pt x="9344025" y="200059"/>
                  <a:pt x="9344025" y="200059"/>
                </a:cubicBezTo>
                <a:cubicBezTo>
                  <a:pt x="9483725" y="227046"/>
                  <a:pt x="9409112" y="208790"/>
                  <a:pt x="9334500" y="190534"/>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7</xdr:col>
      <xdr:colOff>63500</xdr:colOff>
      <xdr:row>30</xdr:row>
      <xdr:rowOff>197909</xdr:rowOff>
    </xdr:from>
    <xdr:to>
      <xdr:col>10</xdr:col>
      <xdr:colOff>21166</xdr:colOff>
      <xdr:row>32</xdr:row>
      <xdr:rowOff>27517</xdr:rowOff>
    </xdr:to>
    <xdr:sp macro="" textlink="">
      <xdr:nvSpPr>
        <xdr:cNvPr id="12" name="四角形: 角を丸くする 11">
          <a:extLst>
            <a:ext uri="{FF2B5EF4-FFF2-40B4-BE49-F238E27FC236}">
              <a16:creationId xmlns:a16="http://schemas.microsoft.com/office/drawing/2014/main" id="{CA9CF582-A04C-4C57-A3FC-40A4405FA146}"/>
            </a:ext>
          </a:extLst>
        </xdr:cNvPr>
        <xdr:cNvSpPr/>
      </xdr:nvSpPr>
      <xdr:spPr>
        <a:xfrm>
          <a:off x="5048250" y="8008409"/>
          <a:ext cx="1650999" cy="454025"/>
        </a:xfrm>
        <a:prstGeom prst="roundRect">
          <a:avLst>
            <a:gd name="adj" fmla="val 9126"/>
          </a:avLst>
        </a:prstGeom>
        <a:noFill/>
        <a:ln w="508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42333</xdr:colOff>
      <xdr:row>35</xdr:row>
      <xdr:rowOff>21166</xdr:rowOff>
    </xdr:from>
    <xdr:to>
      <xdr:col>2</xdr:col>
      <xdr:colOff>52917</xdr:colOff>
      <xdr:row>56</xdr:row>
      <xdr:rowOff>116417</xdr:rowOff>
    </xdr:to>
    <xdr:sp macro="" textlink="">
      <xdr:nvSpPr>
        <xdr:cNvPr id="13" name="四角形: 角を丸くする 12">
          <a:extLst>
            <a:ext uri="{FF2B5EF4-FFF2-40B4-BE49-F238E27FC236}">
              <a16:creationId xmlns:a16="http://schemas.microsoft.com/office/drawing/2014/main" id="{11746B71-F18F-43DD-9158-DB14714820B3}"/>
            </a:ext>
          </a:extLst>
        </xdr:cNvPr>
        <xdr:cNvSpPr/>
      </xdr:nvSpPr>
      <xdr:spPr>
        <a:xfrm>
          <a:off x="42333" y="9472083"/>
          <a:ext cx="296334" cy="3735917"/>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80429</xdr:colOff>
      <xdr:row>33</xdr:row>
      <xdr:rowOff>211667</xdr:rowOff>
    </xdr:from>
    <xdr:to>
      <xdr:col>4</xdr:col>
      <xdr:colOff>218013</xdr:colOff>
      <xdr:row>34</xdr:row>
      <xdr:rowOff>338666</xdr:rowOff>
    </xdr:to>
    <xdr:sp macro="" textlink="">
      <xdr:nvSpPr>
        <xdr:cNvPr id="16" name="吹き出し: 四角形 15">
          <a:extLst>
            <a:ext uri="{FF2B5EF4-FFF2-40B4-BE49-F238E27FC236}">
              <a16:creationId xmlns:a16="http://schemas.microsoft.com/office/drawing/2014/main" id="{9CD7C55B-1134-4A27-A9FE-811EC59E7BAA}"/>
            </a:ext>
          </a:extLst>
        </xdr:cNvPr>
        <xdr:cNvSpPr/>
      </xdr:nvSpPr>
      <xdr:spPr>
        <a:xfrm>
          <a:off x="281512" y="8890000"/>
          <a:ext cx="1799168" cy="465666"/>
        </a:xfrm>
        <a:prstGeom prst="wedgeRectCallout">
          <a:avLst>
            <a:gd name="adj1" fmla="val -47859"/>
            <a:gd name="adj2" fmla="val 74324"/>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内容を確認し、該当するボックスにチェックを入力。</a:t>
          </a:r>
        </a:p>
      </xdr:txBody>
    </xdr:sp>
    <xdr:clientData/>
  </xdr:twoCellAnchor>
  <xdr:twoCellAnchor>
    <xdr:from>
      <xdr:col>7</xdr:col>
      <xdr:colOff>63499</xdr:colOff>
      <xdr:row>15</xdr:row>
      <xdr:rowOff>31748</xdr:rowOff>
    </xdr:from>
    <xdr:to>
      <xdr:col>12</xdr:col>
      <xdr:colOff>52916</xdr:colOff>
      <xdr:row>28</xdr:row>
      <xdr:rowOff>211666</xdr:rowOff>
    </xdr:to>
    <xdr:sp macro="" textlink="">
      <xdr:nvSpPr>
        <xdr:cNvPr id="17" name="四角形: 角を丸くする 16">
          <a:extLst>
            <a:ext uri="{FF2B5EF4-FFF2-40B4-BE49-F238E27FC236}">
              <a16:creationId xmlns:a16="http://schemas.microsoft.com/office/drawing/2014/main" id="{968F15E4-AFFD-4ED8-B87C-7F9B23E47F4A}"/>
            </a:ext>
          </a:extLst>
        </xdr:cNvPr>
        <xdr:cNvSpPr/>
      </xdr:nvSpPr>
      <xdr:spPr>
        <a:xfrm>
          <a:off x="5048249" y="4190998"/>
          <a:ext cx="2465917" cy="3344335"/>
        </a:xfrm>
        <a:prstGeom prst="roundRect">
          <a:avLst>
            <a:gd name="adj" fmla="val 4637"/>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16930</xdr:colOff>
      <xdr:row>2</xdr:row>
      <xdr:rowOff>32808</xdr:rowOff>
    </xdr:from>
    <xdr:to>
      <xdr:col>15</xdr:col>
      <xdr:colOff>10584</xdr:colOff>
      <xdr:row>4</xdr:row>
      <xdr:rowOff>296333</xdr:rowOff>
    </xdr:to>
    <xdr:sp macro="" textlink="">
      <xdr:nvSpPr>
        <xdr:cNvPr id="19" name="四角形: 角を丸くする 18">
          <a:extLst>
            <a:ext uri="{FF2B5EF4-FFF2-40B4-BE49-F238E27FC236}">
              <a16:creationId xmlns:a16="http://schemas.microsoft.com/office/drawing/2014/main" id="{0EF0BCF2-F18A-42D4-B0F6-B003628235A2}"/>
            </a:ext>
          </a:extLst>
        </xdr:cNvPr>
        <xdr:cNvSpPr/>
      </xdr:nvSpPr>
      <xdr:spPr>
        <a:xfrm>
          <a:off x="5827180" y="509058"/>
          <a:ext cx="2734737" cy="612775"/>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175680</xdr:colOff>
      <xdr:row>1</xdr:row>
      <xdr:rowOff>42333</xdr:rowOff>
    </xdr:from>
    <xdr:to>
      <xdr:col>6</xdr:col>
      <xdr:colOff>823680</xdr:colOff>
      <xdr:row>4</xdr:row>
      <xdr:rowOff>97666</xdr:rowOff>
    </xdr:to>
    <xdr:sp macro="" textlink="">
      <xdr:nvSpPr>
        <xdr:cNvPr id="21" name="楕円 20">
          <a:extLst>
            <a:ext uri="{FF2B5EF4-FFF2-40B4-BE49-F238E27FC236}">
              <a16:creationId xmlns:a16="http://schemas.microsoft.com/office/drawing/2014/main" id="{5BDEFF85-38DD-4DF9-9882-4CA494A50A13}"/>
            </a:ext>
          </a:extLst>
        </xdr:cNvPr>
        <xdr:cNvSpPr/>
      </xdr:nvSpPr>
      <xdr:spPr>
        <a:xfrm>
          <a:off x="3964513" y="275166"/>
          <a:ext cx="648000" cy="6480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198963</xdr:colOff>
      <xdr:row>5</xdr:row>
      <xdr:rowOff>76200</xdr:rowOff>
    </xdr:from>
    <xdr:to>
      <xdr:col>6</xdr:col>
      <xdr:colOff>894289</xdr:colOff>
      <xdr:row>6</xdr:row>
      <xdr:rowOff>62442</xdr:rowOff>
    </xdr:to>
    <xdr:sp macro="" textlink="">
      <xdr:nvSpPr>
        <xdr:cNvPr id="22" name="吹き出し: 四角形 21">
          <a:extLst>
            <a:ext uri="{FF2B5EF4-FFF2-40B4-BE49-F238E27FC236}">
              <a16:creationId xmlns:a16="http://schemas.microsoft.com/office/drawing/2014/main" id="{9419B23E-26C3-4C6E-BB13-AFB5ADD0A7F8}"/>
            </a:ext>
          </a:extLst>
        </xdr:cNvPr>
        <xdr:cNvSpPr/>
      </xdr:nvSpPr>
      <xdr:spPr>
        <a:xfrm>
          <a:off x="3987796" y="1208617"/>
          <a:ext cx="695326" cy="324908"/>
        </a:xfrm>
        <a:prstGeom prst="wedgeRectCallout">
          <a:avLst>
            <a:gd name="adj1" fmla="val -11956"/>
            <a:gd name="adj2" fmla="val -136298"/>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実印押印</a:t>
          </a:r>
        </a:p>
      </xdr:txBody>
    </xdr:sp>
    <xdr:clientData/>
  </xdr:twoCellAnchor>
  <xdr:twoCellAnchor>
    <xdr:from>
      <xdr:col>4</xdr:col>
      <xdr:colOff>6348</xdr:colOff>
      <xdr:row>8</xdr:row>
      <xdr:rowOff>222247</xdr:rowOff>
    </xdr:from>
    <xdr:to>
      <xdr:col>4</xdr:col>
      <xdr:colOff>958848</xdr:colOff>
      <xdr:row>10</xdr:row>
      <xdr:rowOff>31747</xdr:rowOff>
    </xdr:to>
    <xdr:sp macro="" textlink="">
      <xdr:nvSpPr>
        <xdr:cNvPr id="23" name="四角形: 角を丸くする 22">
          <a:extLst>
            <a:ext uri="{FF2B5EF4-FFF2-40B4-BE49-F238E27FC236}">
              <a16:creationId xmlns:a16="http://schemas.microsoft.com/office/drawing/2014/main" id="{57791363-79DE-4733-822F-612C547580B8}"/>
            </a:ext>
          </a:extLst>
        </xdr:cNvPr>
        <xdr:cNvSpPr/>
      </xdr:nvSpPr>
      <xdr:spPr>
        <a:xfrm>
          <a:off x="1869015" y="2465914"/>
          <a:ext cx="952500" cy="296333"/>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80430</xdr:colOff>
      <xdr:row>6</xdr:row>
      <xdr:rowOff>74080</xdr:rowOff>
    </xdr:from>
    <xdr:to>
      <xdr:col>5</xdr:col>
      <xdr:colOff>285750</xdr:colOff>
      <xdr:row>7</xdr:row>
      <xdr:rowOff>433913</xdr:rowOff>
    </xdr:to>
    <xdr:sp macro="" textlink="">
      <xdr:nvSpPr>
        <xdr:cNvPr id="24" name="吹き出し: 四角形 23">
          <a:extLst>
            <a:ext uri="{FF2B5EF4-FFF2-40B4-BE49-F238E27FC236}">
              <a16:creationId xmlns:a16="http://schemas.microsoft.com/office/drawing/2014/main" id="{E5FFAD94-021B-445A-9D3C-D286FAD38139}"/>
            </a:ext>
          </a:extLst>
        </xdr:cNvPr>
        <xdr:cNvSpPr/>
      </xdr:nvSpPr>
      <xdr:spPr>
        <a:xfrm>
          <a:off x="2027763" y="1545163"/>
          <a:ext cx="1168404" cy="508000"/>
        </a:xfrm>
        <a:prstGeom prst="wedgeRectCallout">
          <a:avLst>
            <a:gd name="adj1" fmla="val -19213"/>
            <a:gd name="adj2" fmla="val 137330"/>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対応する申請期間に○を入力。</a:t>
          </a:r>
        </a:p>
      </xdr:txBody>
    </xdr:sp>
    <xdr:clientData/>
  </xdr:twoCellAnchor>
  <xdr:twoCellAnchor>
    <xdr:from>
      <xdr:col>5</xdr:col>
      <xdr:colOff>267755</xdr:colOff>
      <xdr:row>8</xdr:row>
      <xdr:rowOff>119592</xdr:rowOff>
    </xdr:from>
    <xdr:to>
      <xdr:col>6</xdr:col>
      <xdr:colOff>1047751</xdr:colOff>
      <xdr:row>10</xdr:row>
      <xdr:rowOff>74083</xdr:rowOff>
    </xdr:to>
    <xdr:sp macro="" textlink="">
      <xdr:nvSpPr>
        <xdr:cNvPr id="25" name="吹き出し: 四角形 24">
          <a:extLst>
            <a:ext uri="{FF2B5EF4-FFF2-40B4-BE49-F238E27FC236}">
              <a16:creationId xmlns:a16="http://schemas.microsoft.com/office/drawing/2014/main" id="{56E657D1-6275-4A78-B9A6-4372E2993F14}"/>
            </a:ext>
          </a:extLst>
        </xdr:cNvPr>
        <xdr:cNvSpPr/>
      </xdr:nvSpPr>
      <xdr:spPr>
        <a:xfrm>
          <a:off x="3093505" y="2363259"/>
          <a:ext cx="1743079" cy="441324"/>
        </a:xfrm>
        <a:prstGeom prst="wedgeRectCallout">
          <a:avLst>
            <a:gd name="adj1" fmla="val -1104"/>
            <a:gd name="adj2" fmla="val 361873"/>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申請期間①で入力した情報を</a:t>
          </a:r>
          <a:endParaRPr kumimoji="1" lang="en-US" altLang="ja-JP" sz="900">
            <a:solidFill>
              <a:sysClr val="windowText" lastClr="000000"/>
            </a:solidFill>
          </a:endParaRPr>
        </a:p>
        <a:p>
          <a:pPr algn="l"/>
          <a:r>
            <a:rPr kumimoji="1" lang="ja-JP" altLang="en-US" sz="900">
              <a:solidFill>
                <a:sysClr val="windowText" lastClr="000000"/>
              </a:solidFill>
            </a:rPr>
            <a:t>そのまま残してください。</a:t>
          </a:r>
        </a:p>
      </xdr:txBody>
    </xdr:sp>
    <xdr:clientData/>
  </xdr:twoCellAnchor>
  <xdr:twoCellAnchor>
    <xdr:from>
      <xdr:col>2</xdr:col>
      <xdr:colOff>0</xdr:colOff>
      <xdr:row>14</xdr:row>
      <xdr:rowOff>169334</xdr:rowOff>
    </xdr:from>
    <xdr:to>
      <xdr:col>7</xdr:col>
      <xdr:colOff>10583</xdr:colOff>
      <xdr:row>32</xdr:row>
      <xdr:rowOff>52916</xdr:rowOff>
    </xdr:to>
    <xdr:sp macro="" textlink="">
      <xdr:nvSpPr>
        <xdr:cNvPr id="26" name="四角形: 角を丸くする 25">
          <a:extLst>
            <a:ext uri="{FF2B5EF4-FFF2-40B4-BE49-F238E27FC236}">
              <a16:creationId xmlns:a16="http://schemas.microsoft.com/office/drawing/2014/main" id="{F078AB59-FC61-48BB-B037-45CAD2905CD8}"/>
            </a:ext>
          </a:extLst>
        </xdr:cNvPr>
        <xdr:cNvSpPr/>
      </xdr:nvSpPr>
      <xdr:spPr>
        <a:xfrm>
          <a:off x="285750" y="4138084"/>
          <a:ext cx="4709583" cy="4349749"/>
        </a:xfrm>
        <a:prstGeom prst="roundRect">
          <a:avLst>
            <a:gd name="adj" fmla="val 4637"/>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122764</xdr:colOff>
      <xdr:row>33</xdr:row>
      <xdr:rowOff>105834</xdr:rowOff>
    </xdr:from>
    <xdr:to>
      <xdr:col>12</xdr:col>
      <xdr:colOff>31750</xdr:colOff>
      <xdr:row>34</xdr:row>
      <xdr:rowOff>376767</xdr:rowOff>
    </xdr:to>
    <xdr:sp macro="" textlink="">
      <xdr:nvSpPr>
        <xdr:cNvPr id="30" name="吹き出し: 四角形 29">
          <a:extLst>
            <a:ext uri="{FF2B5EF4-FFF2-40B4-BE49-F238E27FC236}">
              <a16:creationId xmlns:a16="http://schemas.microsoft.com/office/drawing/2014/main" id="{570D851C-318F-400D-9AC9-0510E5670DBD}"/>
            </a:ext>
          </a:extLst>
        </xdr:cNvPr>
        <xdr:cNvSpPr/>
      </xdr:nvSpPr>
      <xdr:spPr>
        <a:xfrm>
          <a:off x="6324597" y="8784167"/>
          <a:ext cx="1083736" cy="609600"/>
        </a:xfrm>
        <a:prstGeom prst="wedgeRectCallout">
          <a:avLst>
            <a:gd name="adj1" fmla="val -38793"/>
            <a:gd name="adj2" fmla="val -105342"/>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総括表へ転記。</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申請額は</a:t>
          </a:r>
          <a:endParaRPr kumimoji="1" lang="en-US" altLang="ja-JP" sz="900">
            <a:solidFill>
              <a:sysClr val="windowText" lastClr="000000"/>
            </a:solidFill>
          </a:endParaRPr>
        </a:p>
        <a:p>
          <a:pPr algn="l"/>
          <a:r>
            <a:rPr kumimoji="1" lang="en-US" altLang="ja-JP" sz="900">
              <a:solidFill>
                <a:srgbClr val="FFFF00"/>
              </a:solidFill>
            </a:rPr>
            <a:t>※</a:t>
          </a:r>
          <a:r>
            <a:rPr kumimoji="1" lang="ja-JP" altLang="en-US" sz="900">
              <a:solidFill>
                <a:sysClr val="windowText" lastClr="000000"/>
              </a:solidFill>
            </a:rPr>
            <a:t>千円未満切捨</a:t>
          </a:r>
        </a:p>
      </xdr:txBody>
    </xdr:sp>
    <xdr:clientData/>
  </xdr:twoCellAnchor>
  <xdr:twoCellAnchor>
    <xdr:from>
      <xdr:col>8</xdr:col>
      <xdr:colOff>359833</xdr:colOff>
      <xdr:row>5</xdr:row>
      <xdr:rowOff>211667</xdr:rowOff>
    </xdr:from>
    <xdr:to>
      <xdr:col>13</xdr:col>
      <xdr:colOff>185207</xdr:colOff>
      <xdr:row>6</xdr:row>
      <xdr:rowOff>142877</xdr:rowOff>
    </xdr:to>
    <xdr:sp macro="" textlink="">
      <xdr:nvSpPr>
        <xdr:cNvPr id="31" name="吹き出し: 四角形 30">
          <a:extLst>
            <a:ext uri="{FF2B5EF4-FFF2-40B4-BE49-F238E27FC236}">
              <a16:creationId xmlns:a16="http://schemas.microsoft.com/office/drawing/2014/main" id="{B6B6D1C5-25AD-45FF-8781-0046CC85C38E}"/>
            </a:ext>
          </a:extLst>
        </xdr:cNvPr>
        <xdr:cNvSpPr/>
      </xdr:nvSpPr>
      <xdr:spPr>
        <a:xfrm>
          <a:off x="6170083" y="1344084"/>
          <a:ext cx="1783291" cy="269876"/>
        </a:xfrm>
        <a:prstGeom prst="wedgeRectCallout">
          <a:avLst>
            <a:gd name="adj1" fmla="val -24285"/>
            <a:gd name="adj2" fmla="val -148419"/>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学校名、学校番号（</a:t>
          </a:r>
          <a:r>
            <a:rPr kumimoji="1" lang="en-US" altLang="ja-JP" sz="900">
              <a:solidFill>
                <a:sysClr val="windowText" lastClr="000000"/>
              </a:solidFill>
            </a:rPr>
            <a:t>7</a:t>
          </a:r>
          <a:r>
            <a:rPr kumimoji="1" lang="ja-JP" altLang="en-US" sz="900">
              <a:solidFill>
                <a:sysClr val="windowText" lastClr="000000"/>
              </a:solidFill>
            </a:rPr>
            <a:t>桁）を入力。</a:t>
          </a:r>
        </a:p>
      </xdr:txBody>
    </xdr:sp>
    <xdr:clientData/>
  </xdr:twoCellAnchor>
  <xdr:twoCellAnchor>
    <xdr:from>
      <xdr:col>7</xdr:col>
      <xdr:colOff>740834</xdr:colOff>
      <xdr:row>8</xdr:row>
      <xdr:rowOff>148164</xdr:rowOff>
    </xdr:from>
    <xdr:to>
      <xdr:col>11</xdr:col>
      <xdr:colOff>137585</xdr:colOff>
      <xdr:row>10</xdr:row>
      <xdr:rowOff>92073</xdr:rowOff>
    </xdr:to>
    <xdr:sp macro="" textlink="">
      <xdr:nvSpPr>
        <xdr:cNvPr id="6" name="吹き出し: 四角形 5">
          <a:extLst>
            <a:ext uri="{FF2B5EF4-FFF2-40B4-BE49-F238E27FC236}">
              <a16:creationId xmlns:a16="http://schemas.microsoft.com/office/drawing/2014/main" id="{DC9E43D2-A5B0-497B-B6CF-0A43A4F20D9D}"/>
            </a:ext>
          </a:extLst>
        </xdr:cNvPr>
        <xdr:cNvSpPr/>
      </xdr:nvSpPr>
      <xdr:spPr>
        <a:xfrm>
          <a:off x="5725584" y="2391831"/>
          <a:ext cx="1481668" cy="430742"/>
        </a:xfrm>
        <a:prstGeom prst="wedgeRectCallout">
          <a:avLst>
            <a:gd name="adj1" fmla="val 7951"/>
            <a:gd name="adj2" fmla="val 360238"/>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各生徒ごとに該当項目を</a:t>
          </a:r>
          <a:endParaRPr kumimoji="1" lang="en-US" altLang="ja-JP" sz="900">
            <a:solidFill>
              <a:sysClr val="windowText" lastClr="000000"/>
            </a:solidFill>
          </a:endParaRPr>
        </a:p>
        <a:p>
          <a:pPr algn="l"/>
          <a:r>
            <a:rPr kumimoji="1" lang="ja-JP" altLang="en-US" sz="900">
              <a:solidFill>
                <a:sysClr val="windowText" lastClr="000000"/>
              </a:solidFill>
            </a:rPr>
            <a:t>入力。</a:t>
          </a:r>
        </a:p>
      </xdr:txBody>
    </xdr:sp>
    <xdr:clientData/>
  </xdr:twoCellAnchor>
  <xdr:twoCellAnchor>
    <xdr:from>
      <xdr:col>2</xdr:col>
      <xdr:colOff>122764</xdr:colOff>
      <xdr:row>30</xdr:row>
      <xdr:rowOff>165101</xdr:rowOff>
    </xdr:from>
    <xdr:to>
      <xdr:col>3</xdr:col>
      <xdr:colOff>821265</xdr:colOff>
      <xdr:row>31</xdr:row>
      <xdr:rowOff>352426</xdr:rowOff>
    </xdr:to>
    <xdr:sp macro="" textlink="">
      <xdr:nvSpPr>
        <xdr:cNvPr id="14" name="吹き出し: 四角形 13">
          <a:extLst>
            <a:ext uri="{FF2B5EF4-FFF2-40B4-BE49-F238E27FC236}">
              <a16:creationId xmlns:a16="http://schemas.microsoft.com/office/drawing/2014/main" id="{580BDC3C-73CB-498B-824D-E10BCFE71EDA}"/>
            </a:ext>
          </a:extLst>
        </xdr:cNvPr>
        <xdr:cNvSpPr/>
      </xdr:nvSpPr>
      <xdr:spPr>
        <a:xfrm>
          <a:off x="408514" y="7975601"/>
          <a:ext cx="1397001" cy="430742"/>
        </a:xfrm>
        <a:prstGeom prst="wedgeRectCallout">
          <a:avLst>
            <a:gd name="adj1" fmla="val -20080"/>
            <a:gd name="adj2" fmla="val -158189"/>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生徒の個人情報を入力しないようお願いします。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390524</xdr:colOff>
      <xdr:row>1</xdr:row>
      <xdr:rowOff>57149</xdr:rowOff>
    </xdr:from>
    <xdr:to>
      <xdr:col>8</xdr:col>
      <xdr:colOff>480749</xdr:colOff>
      <xdr:row>4</xdr:row>
      <xdr:rowOff>128324</xdr:rowOff>
    </xdr:to>
    <xdr:sp macro="" textlink="">
      <xdr:nvSpPr>
        <xdr:cNvPr id="2" name="Oval 12">
          <a:extLst>
            <a:ext uri="{FF2B5EF4-FFF2-40B4-BE49-F238E27FC236}">
              <a16:creationId xmlns:a16="http://schemas.microsoft.com/office/drawing/2014/main" id="{00000000-0008-0000-0300-000002000000}"/>
            </a:ext>
          </a:extLst>
        </xdr:cNvPr>
        <xdr:cNvSpPr>
          <a:spLocks noChangeArrowheads="1"/>
        </xdr:cNvSpPr>
      </xdr:nvSpPr>
      <xdr:spPr bwMode="auto">
        <a:xfrm>
          <a:off x="4629149" y="285749"/>
          <a:ext cx="576000" cy="576000"/>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3</xdr:col>
      <xdr:colOff>23283</xdr:colOff>
      <xdr:row>14</xdr:row>
      <xdr:rowOff>314324</xdr:rowOff>
    </xdr:from>
    <xdr:to>
      <xdr:col>8</xdr:col>
      <xdr:colOff>990600</xdr:colOff>
      <xdr:row>54</xdr:row>
      <xdr:rowOff>190499</xdr:rowOff>
    </xdr:to>
    <xdr:sp macro="" textlink="">
      <xdr:nvSpPr>
        <xdr:cNvPr id="4" name="四角形: 角を丸くする 3">
          <a:extLst>
            <a:ext uri="{FF2B5EF4-FFF2-40B4-BE49-F238E27FC236}">
              <a16:creationId xmlns:a16="http://schemas.microsoft.com/office/drawing/2014/main" id="{6BC91861-C52C-461E-84C5-49B823B0DA3C}"/>
            </a:ext>
          </a:extLst>
        </xdr:cNvPr>
        <xdr:cNvSpPr/>
      </xdr:nvSpPr>
      <xdr:spPr>
        <a:xfrm>
          <a:off x="499533" y="3629024"/>
          <a:ext cx="5244042" cy="5705475"/>
        </a:xfrm>
        <a:prstGeom prst="roundRect">
          <a:avLst>
            <a:gd name="adj" fmla="val 1475"/>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35982</xdr:colOff>
      <xdr:row>2</xdr:row>
      <xdr:rowOff>28575</xdr:rowOff>
    </xdr:from>
    <xdr:to>
      <xdr:col>16</xdr:col>
      <xdr:colOff>285749</xdr:colOff>
      <xdr:row>4</xdr:row>
      <xdr:rowOff>295275</xdr:rowOff>
    </xdr:to>
    <xdr:sp macro="" textlink="">
      <xdr:nvSpPr>
        <xdr:cNvPr id="7" name="四角形: 角を丸くする 6">
          <a:extLst>
            <a:ext uri="{FF2B5EF4-FFF2-40B4-BE49-F238E27FC236}">
              <a16:creationId xmlns:a16="http://schemas.microsoft.com/office/drawing/2014/main" id="{C224D1EB-0269-4A73-B57B-62E521340D54}"/>
            </a:ext>
          </a:extLst>
        </xdr:cNvPr>
        <xdr:cNvSpPr/>
      </xdr:nvSpPr>
      <xdr:spPr>
        <a:xfrm>
          <a:off x="6808257" y="409575"/>
          <a:ext cx="2135717" cy="619125"/>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360890</xdr:colOff>
      <xdr:row>1</xdr:row>
      <xdr:rowOff>21167</xdr:rowOff>
    </xdr:from>
    <xdr:to>
      <xdr:col>8</xdr:col>
      <xdr:colOff>522056</xdr:colOff>
      <xdr:row>4</xdr:row>
      <xdr:rowOff>171750</xdr:rowOff>
    </xdr:to>
    <xdr:sp macro="" textlink="">
      <xdr:nvSpPr>
        <xdr:cNvPr id="11" name="楕円 10">
          <a:extLst>
            <a:ext uri="{FF2B5EF4-FFF2-40B4-BE49-F238E27FC236}">
              <a16:creationId xmlns:a16="http://schemas.microsoft.com/office/drawing/2014/main" id="{ACBDDE83-A4A8-45DA-B278-1B6EFB9F8468}"/>
            </a:ext>
          </a:extLst>
        </xdr:cNvPr>
        <xdr:cNvSpPr/>
      </xdr:nvSpPr>
      <xdr:spPr>
        <a:xfrm>
          <a:off x="4625973" y="254000"/>
          <a:ext cx="648000" cy="6480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24</xdr:row>
      <xdr:rowOff>114300</xdr:rowOff>
    </xdr:from>
    <xdr:to>
      <xdr:col>12</xdr:col>
      <xdr:colOff>285750</xdr:colOff>
      <xdr:row>26</xdr:row>
      <xdr:rowOff>9525</xdr:rowOff>
    </xdr:to>
    <xdr:sp macro="" textlink="">
      <xdr:nvSpPr>
        <xdr:cNvPr id="12" name="四角形: 角を丸くする 11">
          <a:extLst>
            <a:ext uri="{FF2B5EF4-FFF2-40B4-BE49-F238E27FC236}">
              <a16:creationId xmlns:a16="http://schemas.microsoft.com/office/drawing/2014/main" id="{EA04FDAA-3229-4970-8E3E-DEF955B59E66}"/>
            </a:ext>
          </a:extLst>
        </xdr:cNvPr>
        <xdr:cNvSpPr/>
      </xdr:nvSpPr>
      <xdr:spPr>
        <a:xfrm>
          <a:off x="5781675" y="4857750"/>
          <a:ext cx="1905000" cy="219075"/>
        </a:xfrm>
        <a:prstGeom prst="roundRect">
          <a:avLst>
            <a:gd name="adj" fmla="val 4637"/>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38101</xdr:colOff>
      <xdr:row>52</xdr:row>
      <xdr:rowOff>192617</xdr:rowOff>
    </xdr:from>
    <xdr:to>
      <xdr:col>13</xdr:col>
      <xdr:colOff>11642</xdr:colOff>
      <xdr:row>55</xdr:row>
      <xdr:rowOff>14817</xdr:rowOff>
    </xdr:to>
    <xdr:sp macro="" textlink="">
      <xdr:nvSpPr>
        <xdr:cNvPr id="15" name="四角形: 角を丸くする 14">
          <a:extLst>
            <a:ext uri="{FF2B5EF4-FFF2-40B4-BE49-F238E27FC236}">
              <a16:creationId xmlns:a16="http://schemas.microsoft.com/office/drawing/2014/main" id="{AD757686-E71C-405C-A56C-0CB1E237E966}"/>
            </a:ext>
          </a:extLst>
        </xdr:cNvPr>
        <xdr:cNvSpPr/>
      </xdr:nvSpPr>
      <xdr:spPr>
        <a:xfrm>
          <a:off x="5800726" y="8936567"/>
          <a:ext cx="1926166" cy="422275"/>
        </a:xfrm>
        <a:prstGeom prst="roundRect">
          <a:avLst>
            <a:gd name="adj" fmla="val 9126"/>
          </a:avLst>
        </a:prstGeom>
        <a:noFill/>
        <a:ln w="508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803274</xdr:colOff>
      <xdr:row>56</xdr:row>
      <xdr:rowOff>136525</xdr:rowOff>
    </xdr:from>
    <xdr:to>
      <xdr:col>12</xdr:col>
      <xdr:colOff>219075</xdr:colOff>
      <xdr:row>58</xdr:row>
      <xdr:rowOff>43391</xdr:rowOff>
    </xdr:to>
    <xdr:sp macro="" textlink="">
      <xdr:nvSpPr>
        <xdr:cNvPr id="16" name="吹き出し: 四角形 15">
          <a:extLst>
            <a:ext uri="{FF2B5EF4-FFF2-40B4-BE49-F238E27FC236}">
              <a16:creationId xmlns:a16="http://schemas.microsoft.com/office/drawing/2014/main" id="{79765FF2-CF38-43E1-AD85-E1DF2572D74D}"/>
            </a:ext>
          </a:extLst>
        </xdr:cNvPr>
        <xdr:cNvSpPr/>
      </xdr:nvSpPr>
      <xdr:spPr>
        <a:xfrm>
          <a:off x="6565899" y="9671050"/>
          <a:ext cx="1054101" cy="602191"/>
        </a:xfrm>
        <a:prstGeom prst="wedgeRectCallout">
          <a:avLst>
            <a:gd name="adj1" fmla="val 11012"/>
            <a:gd name="adj2" fmla="val -105342"/>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総括表へ転記。</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申請額は</a:t>
          </a:r>
          <a:endParaRPr kumimoji="1" lang="en-US" altLang="ja-JP" sz="900">
            <a:solidFill>
              <a:sysClr val="windowText" lastClr="000000"/>
            </a:solidFill>
          </a:endParaRPr>
        </a:p>
        <a:p>
          <a:pPr algn="l"/>
          <a:r>
            <a:rPr kumimoji="1" lang="en-US" altLang="ja-JP" sz="900">
              <a:solidFill>
                <a:srgbClr val="FFFF00"/>
              </a:solidFill>
            </a:rPr>
            <a:t>※</a:t>
          </a:r>
          <a:r>
            <a:rPr kumimoji="1" lang="ja-JP" altLang="en-US" sz="900">
              <a:solidFill>
                <a:sysClr val="windowText" lastClr="000000"/>
              </a:solidFill>
            </a:rPr>
            <a:t>千円未満切捨</a:t>
          </a:r>
        </a:p>
      </xdr:txBody>
    </xdr:sp>
    <xdr:clientData/>
  </xdr:twoCellAnchor>
  <xdr:twoCellAnchor>
    <xdr:from>
      <xdr:col>7</xdr:col>
      <xdr:colOff>319616</xdr:colOff>
      <xdr:row>5</xdr:row>
      <xdr:rowOff>75141</xdr:rowOff>
    </xdr:from>
    <xdr:to>
      <xdr:col>8</xdr:col>
      <xdr:colOff>518583</xdr:colOff>
      <xdr:row>7</xdr:row>
      <xdr:rowOff>8466</xdr:rowOff>
    </xdr:to>
    <xdr:sp macro="" textlink="">
      <xdr:nvSpPr>
        <xdr:cNvPr id="18" name="吹き出し: 四角形 17">
          <a:extLst>
            <a:ext uri="{FF2B5EF4-FFF2-40B4-BE49-F238E27FC236}">
              <a16:creationId xmlns:a16="http://schemas.microsoft.com/office/drawing/2014/main" id="{2DB96212-423E-4EBD-B02E-E39B200D5241}"/>
            </a:ext>
          </a:extLst>
        </xdr:cNvPr>
        <xdr:cNvSpPr/>
      </xdr:nvSpPr>
      <xdr:spPr>
        <a:xfrm>
          <a:off x="4584699" y="1112308"/>
          <a:ext cx="685801" cy="314325"/>
        </a:xfrm>
        <a:prstGeom prst="wedgeRectCallout">
          <a:avLst>
            <a:gd name="adj1" fmla="val -11956"/>
            <a:gd name="adj2" fmla="val -118116"/>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実印押印</a:t>
          </a:r>
        </a:p>
      </xdr:txBody>
    </xdr:sp>
    <xdr:clientData/>
  </xdr:twoCellAnchor>
  <xdr:twoCellAnchor>
    <xdr:from>
      <xdr:col>0</xdr:col>
      <xdr:colOff>47625</xdr:colOff>
      <xdr:row>57</xdr:row>
      <xdr:rowOff>297391</xdr:rowOff>
    </xdr:from>
    <xdr:to>
      <xdr:col>2</xdr:col>
      <xdr:colOff>25400</xdr:colOff>
      <xdr:row>78</xdr:row>
      <xdr:rowOff>116417</xdr:rowOff>
    </xdr:to>
    <xdr:sp macro="" textlink="">
      <xdr:nvSpPr>
        <xdr:cNvPr id="24" name="四角形: 角を丸くする 23">
          <a:extLst>
            <a:ext uri="{FF2B5EF4-FFF2-40B4-BE49-F238E27FC236}">
              <a16:creationId xmlns:a16="http://schemas.microsoft.com/office/drawing/2014/main" id="{C3D8A516-319E-47AC-A487-082990A84224}"/>
            </a:ext>
          </a:extLst>
        </xdr:cNvPr>
        <xdr:cNvSpPr/>
      </xdr:nvSpPr>
      <xdr:spPr>
        <a:xfrm>
          <a:off x="47625" y="10146241"/>
          <a:ext cx="263525" cy="3609976"/>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35979</xdr:colOff>
      <xdr:row>56</xdr:row>
      <xdr:rowOff>47624</xdr:rowOff>
    </xdr:from>
    <xdr:to>
      <xdr:col>4</xdr:col>
      <xdr:colOff>350305</xdr:colOff>
      <xdr:row>57</xdr:row>
      <xdr:rowOff>191556</xdr:rowOff>
    </xdr:to>
    <xdr:sp macro="" textlink="">
      <xdr:nvSpPr>
        <xdr:cNvPr id="25" name="吹き出し: 四角形 24">
          <a:extLst>
            <a:ext uri="{FF2B5EF4-FFF2-40B4-BE49-F238E27FC236}">
              <a16:creationId xmlns:a16="http://schemas.microsoft.com/office/drawing/2014/main" id="{F2BF58C4-661F-4F3C-BEAD-7564E308DA90}"/>
            </a:ext>
          </a:extLst>
        </xdr:cNvPr>
        <xdr:cNvSpPr/>
      </xdr:nvSpPr>
      <xdr:spPr>
        <a:xfrm>
          <a:off x="321729" y="9582149"/>
          <a:ext cx="1809751" cy="458257"/>
        </a:xfrm>
        <a:prstGeom prst="wedgeRectCallout">
          <a:avLst>
            <a:gd name="adj1" fmla="val -51017"/>
            <a:gd name="adj2" fmla="val 105502"/>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内容を確認し、該当するボックスにチェックを入力。</a:t>
          </a:r>
        </a:p>
      </xdr:txBody>
    </xdr:sp>
    <xdr:clientData/>
  </xdr:twoCellAnchor>
  <xdr:twoCellAnchor>
    <xdr:from>
      <xdr:col>10</xdr:col>
      <xdr:colOff>148167</xdr:colOff>
      <xdr:row>5</xdr:row>
      <xdr:rowOff>134409</xdr:rowOff>
    </xdr:from>
    <xdr:to>
      <xdr:col>16</xdr:col>
      <xdr:colOff>26458</xdr:colOff>
      <xdr:row>7</xdr:row>
      <xdr:rowOff>23285</xdr:rowOff>
    </xdr:to>
    <xdr:sp macro="" textlink="">
      <xdr:nvSpPr>
        <xdr:cNvPr id="29" name="吹き出し: 四角形 28">
          <a:extLst>
            <a:ext uri="{FF2B5EF4-FFF2-40B4-BE49-F238E27FC236}">
              <a16:creationId xmlns:a16="http://schemas.microsoft.com/office/drawing/2014/main" id="{CB1C927D-81B8-4FD5-9535-5FAE036F8222}"/>
            </a:ext>
          </a:extLst>
        </xdr:cNvPr>
        <xdr:cNvSpPr/>
      </xdr:nvSpPr>
      <xdr:spPr>
        <a:xfrm>
          <a:off x="6920442" y="1172634"/>
          <a:ext cx="1764241" cy="269876"/>
        </a:xfrm>
        <a:prstGeom prst="wedgeRectCallout">
          <a:avLst>
            <a:gd name="adj1" fmla="val -23692"/>
            <a:gd name="adj2" fmla="val -109203"/>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学校名、学校番号（</a:t>
          </a:r>
          <a:r>
            <a:rPr kumimoji="1" lang="en-US" altLang="ja-JP" sz="900">
              <a:solidFill>
                <a:sysClr val="windowText" lastClr="000000"/>
              </a:solidFill>
            </a:rPr>
            <a:t>7</a:t>
          </a:r>
          <a:r>
            <a:rPr kumimoji="1" lang="ja-JP" altLang="en-US" sz="900">
              <a:solidFill>
                <a:sysClr val="windowText" lastClr="000000"/>
              </a:solidFill>
            </a:rPr>
            <a:t>桁）を入力。</a:t>
          </a:r>
        </a:p>
      </xdr:txBody>
    </xdr:sp>
    <xdr:clientData/>
  </xdr:twoCellAnchor>
  <xdr:twoCellAnchor>
    <xdr:from>
      <xdr:col>3</xdr:col>
      <xdr:colOff>1171575</xdr:colOff>
      <xdr:row>8</xdr:row>
      <xdr:rowOff>188384</xdr:rowOff>
    </xdr:from>
    <xdr:to>
      <xdr:col>5</xdr:col>
      <xdr:colOff>47625</xdr:colOff>
      <xdr:row>10</xdr:row>
      <xdr:rowOff>27517</xdr:rowOff>
    </xdr:to>
    <xdr:sp macro="" textlink="">
      <xdr:nvSpPr>
        <xdr:cNvPr id="3" name="四角形: 角を丸くする 2">
          <a:extLst>
            <a:ext uri="{FF2B5EF4-FFF2-40B4-BE49-F238E27FC236}">
              <a16:creationId xmlns:a16="http://schemas.microsoft.com/office/drawing/2014/main" id="{0E696F98-F0A5-47F2-B81D-8CF0F161A2D0}"/>
            </a:ext>
          </a:extLst>
        </xdr:cNvPr>
        <xdr:cNvSpPr/>
      </xdr:nvSpPr>
      <xdr:spPr>
        <a:xfrm>
          <a:off x="1647825" y="2112434"/>
          <a:ext cx="952500" cy="296333"/>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820208</xdr:colOff>
      <xdr:row>6</xdr:row>
      <xdr:rowOff>9525</xdr:rowOff>
    </xdr:from>
    <xdr:to>
      <xdr:col>6</xdr:col>
      <xdr:colOff>247650</xdr:colOff>
      <xdr:row>7</xdr:row>
      <xdr:rowOff>327025</xdr:rowOff>
    </xdr:to>
    <xdr:sp macro="" textlink="">
      <xdr:nvSpPr>
        <xdr:cNvPr id="17" name="吹き出し: 四角形 16">
          <a:extLst>
            <a:ext uri="{FF2B5EF4-FFF2-40B4-BE49-F238E27FC236}">
              <a16:creationId xmlns:a16="http://schemas.microsoft.com/office/drawing/2014/main" id="{0EB1FB0E-CC57-4840-B8C9-C68807034488}"/>
            </a:ext>
          </a:extLst>
        </xdr:cNvPr>
        <xdr:cNvSpPr/>
      </xdr:nvSpPr>
      <xdr:spPr>
        <a:xfrm>
          <a:off x="2601383" y="1238250"/>
          <a:ext cx="1141942" cy="508000"/>
        </a:xfrm>
        <a:prstGeom prst="wedgeRectCallout">
          <a:avLst>
            <a:gd name="adj1" fmla="val -56341"/>
            <a:gd name="adj2" fmla="val 124622"/>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対応する申請期間に○を入力。</a:t>
          </a:r>
        </a:p>
      </xdr:txBody>
    </xdr:sp>
    <xdr:clientData/>
  </xdr:twoCellAnchor>
  <xdr:twoCellAnchor>
    <xdr:from>
      <xdr:col>6</xdr:col>
      <xdr:colOff>0</xdr:colOff>
      <xdr:row>8</xdr:row>
      <xdr:rowOff>0</xdr:rowOff>
    </xdr:from>
    <xdr:to>
      <xdr:col>8</xdr:col>
      <xdr:colOff>400054</xdr:colOff>
      <xdr:row>9</xdr:row>
      <xdr:rowOff>212724</xdr:rowOff>
    </xdr:to>
    <xdr:sp macro="" textlink="">
      <xdr:nvSpPr>
        <xdr:cNvPr id="27" name="吹き出し: 四角形 26">
          <a:extLst>
            <a:ext uri="{FF2B5EF4-FFF2-40B4-BE49-F238E27FC236}">
              <a16:creationId xmlns:a16="http://schemas.microsoft.com/office/drawing/2014/main" id="{167BE0B4-7123-4D9F-BBBD-8476FDB06DDB}"/>
            </a:ext>
          </a:extLst>
        </xdr:cNvPr>
        <xdr:cNvSpPr/>
      </xdr:nvSpPr>
      <xdr:spPr>
        <a:xfrm>
          <a:off x="3409950" y="1924050"/>
          <a:ext cx="1743079" cy="441324"/>
        </a:xfrm>
        <a:prstGeom prst="wedgeRectCallout">
          <a:avLst>
            <a:gd name="adj1" fmla="val -1104"/>
            <a:gd name="adj2" fmla="val 361873"/>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申請期間①で入力した情報を</a:t>
          </a:r>
          <a:endParaRPr kumimoji="1" lang="en-US" altLang="ja-JP" sz="900">
            <a:solidFill>
              <a:sysClr val="windowText" lastClr="000000"/>
            </a:solidFill>
          </a:endParaRPr>
        </a:p>
        <a:p>
          <a:pPr algn="l"/>
          <a:r>
            <a:rPr kumimoji="1" lang="ja-JP" altLang="en-US" sz="900">
              <a:solidFill>
                <a:sysClr val="windowText" lastClr="000000"/>
              </a:solidFill>
            </a:rPr>
            <a:t>そのまま残してください。</a:t>
          </a:r>
        </a:p>
      </xdr:txBody>
    </xdr:sp>
    <xdr:clientData/>
  </xdr:twoCellAnchor>
  <xdr:twoCellAnchor>
    <xdr:from>
      <xdr:col>9</xdr:col>
      <xdr:colOff>28575</xdr:colOff>
      <xdr:row>37</xdr:row>
      <xdr:rowOff>0</xdr:rowOff>
    </xdr:from>
    <xdr:to>
      <xdr:col>12</xdr:col>
      <xdr:colOff>295275</xdr:colOff>
      <xdr:row>38</xdr:row>
      <xdr:rowOff>19050</xdr:rowOff>
    </xdr:to>
    <xdr:sp macro="" textlink="">
      <xdr:nvSpPr>
        <xdr:cNvPr id="28" name="四角形: 角を丸くする 27">
          <a:extLst>
            <a:ext uri="{FF2B5EF4-FFF2-40B4-BE49-F238E27FC236}">
              <a16:creationId xmlns:a16="http://schemas.microsoft.com/office/drawing/2014/main" id="{DD94BA16-B38B-4008-B5AB-EB53FF46D6FA}"/>
            </a:ext>
          </a:extLst>
        </xdr:cNvPr>
        <xdr:cNvSpPr/>
      </xdr:nvSpPr>
      <xdr:spPr>
        <a:xfrm>
          <a:off x="5791200" y="6505575"/>
          <a:ext cx="1905000" cy="219075"/>
        </a:xfrm>
        <a:prstGeom prst="roundRect">
          <a:avLst>
            <a:gd name="adj" fmla="val 4637"/>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28575</xdr:colOff>
      <xdr:row>49</xdr:row>
      <xdr:rowOff>0</xdr:rowOff>
    </xdr:from>
    <xdr:to>
      <xdr:col>12</xdr:col>
      <xdr:colOff>295275</xdr:colOff>
      <xdr:row>50</xdr:row>
      <xdr:rowOff>19050</xdr:rowOff>
    </xdr:to>
    <xdr:sp macro="" textlink="">
      <xdr:nvSpPr>
        <xdr:cNvPr id="30" name="四角形: 角を丸くする 29">
          <a:extLst>
            <a:ext uri="{FF2B5EF4-FFF2-40B4-BE49-F238E27FC236}">
              <a16:creationId xmlns:a16="http://schemas.microsoft.com/office/drawing/2014/main" id="{8EBBA2EE-F935-4C78-90C9-12861433451D}"/>
            </a:ext>
          </a:extLst>
        </xdr:cNvPr>
        <xdr:cNvSpPr/>
      </xdr:nvSpPr>
      <xdr:spPr>
        <a:xfrm>
          <a:off x="5791200" y="8143875"/>
          <a:ext cx="1905000" cy="219075"/>
        </a:xfrm>
        <a:prstGeom prst="roundRect">
          <a:avLst>
            <a:gd name="adj" fmla="val 4637"/>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161925</xdr:colOff>
      <xdr:row>21</xdr:row>
      <xdr:rowOff>9525</xdr:rowOff>
    </xdr:from>
    <xdr:to>
      <xdr:col>12</xdr:col>
      <xdr:colOff>219075</xdr:colOff>
      <xdr:row>23</xdr:row>
      <xdr:rowOff>60325</xdr:rowOff>
    </xdr:to>
    <xdr:sp macro="" textlink="">
      <xdr:nvSpPr>
        <xdr:cNvPr id="31" name="吹き出し: 四角形 30">
          <a:extLst>
            <a:ext uri="{FF2B5EF4-FFF2-40B4-BE49-F238E27FC236}">
              <a16:creationId xmlns:a16="http://schemas.microsoft.com/office/drawing/2014/main" id="{8EE1DAE0-AB31-4975-A961-6185624E503A}"/>
            </a:ext>
          </a:extLst>
        </xdr:cNvPr>
        <xdr:cNvSpPr/>
      </xdr:nvSpPr>
      <xdr:spPr>
        <a:xfrm>
          <a:off x="5924550" y="4381500"/>
          <a:ext cx="1695450" cy="298450"/>
        </a:xfrm>
        <a:prstGeom prst="wedgeRectCallout">
          <a:avLst>
            <a:gd name="adj1" fmla="val -20915"/>
            <a:gd name="adj2" fmla="val 11899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それぞれの該当人数を入力。</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A7122-DD9D-4688-BDD2-372E8E1D280E}">
  <dimension ref="A2:H23"/>
  <sheetViews>
    <sheetView tabSelected="1" workbookViewId="0">
      <selection activeCell="C1" sqref="C1"/>
    </sheetView>
  </sheetViews>
  <sheetFormatPr defaultRowHeight="13.5" x14ac:dyDescent="0.15"/>
  <sheetData>
    <row r="2" spans="1:8" ht="30" customHeight="1" x14ac:dyDescent="0.15">
      <c r="A2" s="119" t="s">
        <v>112</v>
      </c>
      <c r="B2" s="119"/>
      <c r="C2" s="119"/>
      <c r="D2" s="119"/>
      <c r="E2" s="119"/>
      <c r="F2" s="119"/>
      <c r="G2" s="86"/>
      <c r="H2" s="86"/>
    </row>
    <row r="3" spans="1:8" ht="30" customHeight="1" x14ac:dyDescent="0.15">
      <c r="A3" s="120" t="s">
        <v>113</v>
      </c>
      <c r="B3" s="120"/>
      <c r="C3" s="120"/>
      <c r="D3" s="120"/>
      <c r="E3" s="120"/>
      <c r="F3" s="120"/>
      <c r="G3" s="86"/>
      <c r="H3" s="86"/>
    </row>
    <row r="4" spans="1:8" ht="30" customHeight="1" x14ac:dyDescent="0.15">
      <c r="B4" s="121" t="s">
        <v>147</v>
      </c>
      <c r="C4" s="121"/>
      <c r="D4" s="121"/>
      <c r="E4" s="121"/>
      <c r="F4" s="89"/>
      <c r="G4" s="86"/>
      <c r="H4" s="86"/>
    </row>
    <row r="5" spans="1:8" ht="39.950000000000003" customHeight="1" x14ac:dyDescent="0.15">
      <c r="A5" s="89"/>
      <c r="B5" s="121"/>
      <c r="C5" s="121"/>
      <c r="D5" s="121"/>
      <c r="E5" s="121"/>
      <c r="F5" s="89"/>
    </row>
    <row r="6" spans="1:8" ht="39.950000000000003" customHeight="1" x14ac:dyDescent="0.15">
      <c r="A6" s="89"/>
      <c r="B6" s="90"/>
      <c r="C6" s="90"/>
      <c r="D6" s="90"/>
      <c r="E6" s="90"/>
      <c r="F6" s="89"/>
    </row>
    <row r="7" spans="1:8" ht="39.950000000000003" customHeight="1" x14ac:dyDescent="0.15">
      <c r="A7" s="87" t="s">
        <v>114</v>
      </c>
      <c r="C7" s="88"/>
    </row>
    <row r="8" spans="1:8" ht="20.100000000000001" customHeight="1" x14ac:dyDescent="0.15">
      <c r="A8" s="87"/>
      <c r="C8" s="88"/>
    </row>
    <row r="9" spans="1:8" ht="24.95" customHeight="1" x14ac:dyDescent="0.15"/>
    <row r="10" spans="1:8" ht="24.95" customHeight="1" x14ac:dyDescent="0.15">
      <c r="C10" t="s">
        <v>115</v>
      </c>
    </row>
    <row r="11" spans="1:8" ht="24.95" customHeight="1" x14ac:dyDescent="0.15"/>
    <row r="12" spans="1:8" ht="24.95" customHeight="1" x14ac:dyDescent="0.15"/>
    <row r="13" spans="1:8" ht="24.95" customHeight="1" x14ac:dyDescent="0.15">
      <c r="C13" t="s">
        <v>116</v>
      </c>
    </row>
    <row r="14" spans="1:8" ht="24.95" customHeight="1" x14ac:dyDescent="0.15"/>
    <row r="15" spans="1:8" ht="24.95" customHeight="1" x14ac:dyDescent="0.15"/>
    <row r="16" spans="1:8" ht="24.95" customHeight="1" x14ac:dyDescent="0.15">
      <c r="C16" t="s">
        <v>117</v>
      </c>
    </row>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sheetData>
  <mergeCells count="3">
    <mergeCell ref="A2:F2"/>
    <mergeCell ref="A3:F3"/>
    <mergeCell ref="B4:E5"/>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Z99"/>
  <sheetViews>
    <sheetView view="pageBreakPreview" zoomScaleNormal="100" zoomScaleSheetLayoutView="100" workbookViewId="0">
      <selection activeCell="C1" sqref="C1"/>
    </sheetView>
  </sheetViews>
  <sheetFormatPr defaultColWidth="8.7265625" defaultRowHeight="13.5" x14ac:dyDescent="0.15"/>
  <cols>
    <col min="1" max="1" width="1.7265625" style="1" customWidth="1"/>
    <col min="2" max="8" width="1.453125" style="1" customWidth="1"/>
    <col min="9" max="9" width="2.90625" style="1" customWidth="1"/>
    <col min="10" max="10" width="1.453125" style="1" customWidth="1"/>
    <col min="11" max="11" width="2.90625" style="1" customWidth="1"/>
    <col min="12" max="12" width="3.08984375" style="1" customWidth="1"/>
    <col min="13" max="26" width="3.36328125" style="1" customWidth="1"/>
    <col min="27" max="112" width="3.6328125" style="1" customWidth="1"/>
    <col min="113" max="16384" width="8.7265625" style="1"/>
  </cols>
  <sheetData>
    <row r="1" spans="1:26" ht="14.25" x14ac:dyDescent="0.15">
      <c r="A1" s="41" t="s">
        <v>60</v>
      </c>
    </row>
    <row r="2" spans="1:26" ht="12" customHeight="1" x14ac:dyDescent="0.15"/>
    <row r="3" spans="1:26" ht="13.5" customHeight="1" x14ac:dyDescent="0.15">
      <c r="B3" s="282" t="s">
        <v>57</v>
      </c>
      <c r="C3" s="283"/>
      <c r="D3" s="283"/>
      <c r="E3" s="283"/>
      <c r="F3" s="283"/>
      <c r="G3" s="283"/>
      <c r="H3" s="283"/>
      <c r="I3" s="283"/>
      <c r="J3" s="283"/>
      <c r="K3" s="284"/>
      <c r="L3" s="70"/>
      <c r="M3" s="70"/>
      <c r="N3" s="70"/>
      <c r="O3" s="70"/>
      <c r="S3" s="275" t="s">
        <v>111</v>
      </c>
      <c r="T3" s="275"/>
      <c r="U3" s="6"/>
      <c r="V3" s="18" t="s">
        <v>187</v>
      </c>
      <c r="W3" s="6" t="s">
        <v>142</v>
      </c>
      <c r="X3" s="18" t="s">
        <v>0</v>
      </c>
      <c r="Y3" s="6" t="s">
        <v>187</v>
      </c>
      <c r="Z3" s="18" t="s">
        <v>1</v>
      </c>
    </row>
    <row r="4" spans="1:26" ht="14.25" customHeight="1" x14ac:dyDescent="0.15">
      <c r="B4" s="285"/>
      <c r="C4" s="286"/>
      <c r="D4" s="286"/>
      <c r="E4" s="286"/>
      <c r="F4" s="286"/>
      <c r="G4" s="286"/>
      <c r="H4" s="286"/>
      <c r="I4" s="286"/>
      <c r="J4" s="286"/>
      <c r="K4" s="287"/>
      <c r="L4" s="70"/>
      <c r="M4" s="70"/>
      <c r="N4" s="70"/>
      <c r="O4" s="70"/>
    </row>
    <row r="5" spans="1:26" ht="15" customHeight="1" x14ac:dyDescent="0.15">
      <c r="B5" s="18"/>
      <c r="C5" s="18"/>
      <c r="D5" s="18"/>
      <c r="E5" s="18"/>
      <c r="F5" s="18"/>
      <c r="G5" s="18"/>
      <c r="H5" s="18"/>
      <c r="I5" s="18"/>
      <c r="J5" s="18"/>
      <c r="K5" s="18"/>
      <c r="L5" s="18"/>
      <c r="M5" s="18"/>
      <c r="Q5" s="279" t="s">
        <v>107</v>
      </c>
      <c r="R5" s="280"/>
      <c r="S5" s="280"/>
      <c r="T5" s="280"/>
      <c r="U5" s="281"/>
      <c r="V5" s="82" t="s">
        <v>119</v>
      </c>
      <c r="W5" s="83" t="s">
        <v>119</v>
      </c>
      <c r="X5" s="83" t="s">
        <v>119</v>
      </c>
      <c r="Y5" s="83" t="s">
        <v>119</v>
      </c>
      <c r="Z5" s="84" t="s">
        <v>119</v>
      </c>
    </row>
    <row r="6" spans="1:26" x14ac:dyDescent="0.15">
      <c r="B6" s="1" t="s">
        <v>17</v>
      </c>
      <c r="V6" s="7"/>
    </row>
    <row r="8" spans="1:26" ht="12.95" customHeight="1" x14ac:dyDescent="0.15">
      <c r="A8" s="125"/>
      <c r="B8" s="240" t="s">
        <v>55</v>
      </c>
      <c r="C8" s="240"/>
      <c r="D8" s="240"/>
      <c r="E8" s="240"/>
      <c r="F8" s="240"/>
      <c r="G8" s="240"/>
      <c r="H8" s="237" t="s">
        <v>101</v>
      </c>
      <c r="I8" s="238"/>
      <c r="J8" s="238"/>
      <c r="K8" s="239"/>
      <c r="N8" s="288" t="s">
        <v>99</v>
      </c>
      <c r="O8" s="289"/>
      <c r="P8" s="290"/>
      <c r="Q8" s="230" t="s">
        <v>120</v>
      </c>
      <c r="R8" s="231"/>
      <c r="S8" s="231"/>
      <c r="T8" s="231"/>
      <c r="U8" s="231"/>
      <c r="V8" s="231"/>
      <c r="W8" s="231"/>
      <c r="X8" s="231"/>
      <c r="Y8" s="231"/>
      <c r="Z8" s="231"/>
    </row>
    <row r="9" spans="1:26" ht="12.95" customHeight="1" x14ac:dyDescent="0.15">
      <c r="A9" s="125"/>
      <c r="B9" s="240"/>
      <c r="C9" s="240"/>
      <c r="D9" s="240"/>
      <c r="E9" s="240"/>
      <c r="F9" s="240"/>
      <c r="G9" s="240"/>
      <c r="H9" s="201" t="s">
        <v>110</v>
      </c>
      <c r="I9" s="202"/>
      <c r="J9" s="202"/>
      <c r="K9" s="203"/>
      <c r="N9" s="291"/>
      <c r="O9" s="292"/>
      <c r="P9" s="293"/>
      <c r="Q9" s="231"/>
      <c r="R9" s="231"/>
      <c r="S9" s="231"/>
      <c r="T9" s="231"/>
      <c r="U9" s="231"/>
      <c r="V9" s="231"/>
      <c r="W9" s="231"/>
      <c r="X9" s="231"/>
      <c r="Y9" s="231"/>
      <c r="Z9" s="231"/>
    </row>
    <row r="10" spans="1:26" ht="12.95" customHeight="1" x14ac:dyDescent="0.15">
      <c r="A10" s="125"/>
      <c r="B10" s="240"/>
      <c r="C10" s="240"/>
      <c r="D10" s="240"/>
      <c r="E10" s="240"/>
      <c r="F10" s="240"/>
      <c r="G10" s="240"/>
      <c r="H10" s="204"/>
      <c r="I10" s="205"/>
      <c r="J10" s="205"/>
      <c r="K10" s="206"/>
      <c r="N10" s="294"/>
      <c r="O10" s="295"/>
      <c r="P10" s="296"/>
      <c r="Q10" s="231"/>
      <c r="R10" s="231"/>
      <c r="S10" s="231"/>
      <c r="T10" s="231"/>
      <c r="U10" s="231"/>
      <c r="V10" s="231"/>
      <c r="W10" s="231"/>
      <c r="X10" s="231"/>
      <c r="Y10" s="231"/>
      <c r="Z10" s="231"/>
    </row>
    <row r="11" spans="1:26" ht="12.95" customHeight="1" x14ac:dyDescent="0.15">
      <c r="B11" s="240" t="s">
        <v>56</v>
      </c>
      <c r="C11" s="240"/>
      <c r="D11" s="240"/>
      <c r="E11" s="240"/>
      <c r="F11" s="240"/>
      <c r="G11" s="240"/>
      <c r="H11" s="267" t="s">
        <v>53</v>
      </c>
      <c r="I11" s="267"/>
      <c r="J11" s="267" t="s">
        <v>100</v>
      </c>
      <c r="K11" s="267"/>
      <c r="N11" s="288" t="s">
        <v>94</v>
      </c>
      <c r="O11" s="289"/>
      <c r="P11" s="290"/>
      <c r="Q11" s="207" t="s">
        <v>121</v>
      </c>
      <c r="R11" s="207"/>
      <c r="S11" s="207"/>
      <c r="T11" s="207"/>
      <c r="U11" s="207"/>
      <c r="V11" s="207"/>
      <c r="W11" s="207"/>
      <c r="X11" s="207"/>
      <c r="Y11" s="207"/>
      <c r="Z11" s="207"/>
    </row>
    <row r="12" spans="1:26" ht="12.95" customHeight="1" x14ac:dyDescent="0.15">
      <c r="A12" s="125"/>
      <c r="B12" s="240"/>
      <c r="C12" s="240"/>
      <c r="D12" s="240"/>
      <c r="E12" s="240"/>
      <c r="F12" s="240"/>
      <c r="G12" s="240"/>
      <c r="H12" s="200"/>
      <c r="I12" s="200"/>
      <c r="J12" s="200" t="s">
        <v>118</v>
      </c>
      <c r="K12" s="200"/>
      <c r="N12" s="294"/>
      <c r="O12" s="295"/>
      <c r="P12" s="296"/>
      <c r="Q12" s="207"/>
      <c r="R12" s="207"/>
      <c r="S12" s="207"/>
      <c r="T12" s="207"/>
      <c r="U12" s="207"/>
      <c r="V12" s="207"/>
      <c r="W12" s="207"/>
      <c r="X12" s="207"/>
      <c r="Y12" s="207"/>
      <c r="Z12" s="207"/>
    </row>
    <row r="13" spans="1:26" ht="12.95" customHeight="1" x14ac:dyDescent="0.15">
      <c r="A13" s="125"/>
      <c r="B13" s="240"/>
      <c r="C13" s="240"/>
      <c r="D13" s="240"/>
      <c r="E13" s="240"/>
      <c r="F13" s="240"/>
      <c r="G13" s="240"/>
      <c r="H13" s="200"/>
      <c r="I13" s="200"/>
      <c r="J13" s="200"/>
      <c r="K13" s="200"/>
      <c r="N13" s="288" t="s">
        <v>102</v>
      </c>
      <c r="O13" s="289"/>
      <c r="P13" s="290"/>
      <c r="Q13" s="208" t="s">
        <v>122</v>
      </c>
      <c r="R13" s="208"/>
      <c r="S13" s="208"/>
      <c r="T13" s="208"/>
      <c r="U13" s="208"/>
      <c r="V13" s="208"/>
      <c r="W13" s="208"/>
      <c r="X13" s="209"/>
      <c r="Y13" s="243" t="s">
        <v>16</v>
      </c>
      <c r="Z13" s="244"/>
    </row>
    <row r="14" spans="1:26" ht="12.95" customHeight="1" x14ac:dyDescent="0.15">
      <c r="N14" s="294"/>
      <c r="O14" s="295"/>
      <c r="P14" s="296"/>
      <c r="Q14" s="208"/>
      <c r="R14" s="208"/>
      <c r="S14" s="208"/>
      <c r="T14" s="208"/>
      <c r="U14" s="208"/>
      <c r="V14" s="208"/>
      <c r="W14" s="208"/>
      <c r="X14" s="209"/>
      <c r="Y14" s="243"/>
      <c r="Z14" s="244"/>
    </row>
    <row r="15" spans="1:26" ht="9.9499999999999993" customHeight="1" x14ac:dyDescent="0.15">
      <c r="N15" s="288" t="s">
        <v>15</v>
      </c>
      <c r="O15" s="289"/>
      <c r="P15" s="290"/>
      <c r="Q15" s="208" t="s">
        <v>123</v>
      </c>
      <c r="R15" s="208"/>
      <c r="S15" s="208"/>
      <c r="T15" s="208"/>
      <c r="U15" s="208"/>
      <c r="V15" s="208"/>
      <c r="W15" s="208"/>
      <c r="X15" s="208"/>
      <c r="Y15" s="208"/>
      <c r="Z15" s="208"/>
    </row>
    <row r="16" spans="1:26" ht="9.9499999999999993" customHeight="1" x14ac:dyDescent="0.15">
      <c r="N16" s="294"/>
      <c r="O16" s="295"/>
      <c r="P16" s="296"/>
      <c r="Q16" s="208"/>
      <c r="R16" s="208"/>
      <c r="S16" s="208"/>
      <c r="T16" s="208"/>
      <c r="U16" s="208"/>
      <c r="V16" s="208"/>
      <c r="W16" s="208"/>
      <c r="X16" s="208"/>
      <c r="Y16" s="208"/>
      <c r="Z16" s="208"/>
    </row>
    <row r="17" spans="2:26" ht="9.9499999999999993" customHeight="1" x14ac:dyDescent="0.15">
      <c r="N17" s="261" t="s">
        <v>14</v>
      </c>
      <c r="O17" s="262"/>
      <c r="P17" s="263"/>
      <c r="Q17" s="300" t="s">
        <v>96</v>
      </c>
      <c r="R17" s="300"/>
      <c r="S17" s="301"/>
      <c r="T17" s="318" t="s">
        <v>124</v>
      </c>
      <c r="U17" s="208"/>
      <c r="V17" s="208"/>
      <c r="W17" s="208"/>
      <c r="X17" s="208"/>
      <c r="Y17" s="208"/>
      <c r="Z17" s="208"/>
    </row>
    <row r="18" spans="2:26" ht="9.9499999999999993" customHeight="1" x14ac:dyDescent="0.15">
      <c r="N18" s="297"/>
      <c r="O18" s="298"/>
      <c r="P18" s="299"/>
      <c r="Q18" s="300"/>
      <c r="R18" s="300"/>
      <c r="S18" s="301"/>
      <c r="T18" s="318"/>
      <c r="U18" s="208"/>
      <c r="V18" s="208"/>
      <c r="W18" s="208"/>
      <c r="X18" s="208"/>
      <c r="Y18" s="208"/>
      <c r="Z18" s="208"/>
    </row>
    <row r="19" spans="2:26" ht="9.9499999999999993" customHeight="1" x14ac:dyDescent="0.15">
      <c r="N19" s="297"/>
      <c r="O19" s="298"/>
      <c r="P19" s="299"/>
      <c r="Q19" s="302" t="s">
        <v>95</v>
      </c>
      <c r="R19" s="302"/>
      <c r="S19" s="303"/>
      <c r="T19" s="318" t="s">
        <v>125</v>
      </c>
      <c r="U19" s="208"/>
      <c r="V19" s="208"/>
      <c r="W19" s="208"/>
      <c r="X19" s="208"/>
      <c r="Y19" s="208"/>
      <c r="Z19" s="208"/>
    </row>
    <row r="20" spans="2:26" ht="9.9499999999999993" customHeight="1" x14ac:dyDescent="0.15">
      <c r="N20" s="264"/>
      <c r="O20" s="265"/>
      <c r="P20" s="266"/>
      <c r="Q20" s="302"/>
      <c r="R20" s="302"/>
      <c r="S20" s="303"/>
      <c r="T20" s="318"/>
      <c r="U20" s="208"/>
      <c r="V20" s="208"/>
      <c r="W20" s="208"/>
      <c r="X20" s="208"/>
      <c r="Y20" s="208"/>
      <c r="Z20" s="208"/>
    </row>
    <row r="21" spans="2:26" ht="9.9499999999999993" customHeight="1" x14ac:dyDescent="0.15">
      <c r="N21" s="261" t="s">
        <v>18</v>
      </c>
      <c r="O21" s="262"/>
      <c r="P21" s="263"/>
      <c r="Q21" s="319" t="s">
        <v>126</v>
      </c>
      <c r="R21" s="208"/>
      <c r="S21" s="208"/>
      <c r="T21" s="208"/>
      <c r="U21" s="208"/>
      <c r="V21" s="208"/>
      <c r="W21" s="208"/>
      <c r="X21" s="208"/>
      <c r="Y21" s="208"/>
      <c r="Z21" s="208"/>
    </row>
    <row r="22" spans="2:26" ht="9.9499999999999993" customHeight="1" x14ac:dyDescent="0.15">
      <c r="N22" s="264"/>
      <c r="O22" s="265"/>
      <c r="P22" s="266"/>
      <c r="Q22" s="208"/>
      <c r="R22" s="208"/>
      <c r="S22" s="208"/>
      <c r="T22" s="208"/>
      <c r="U22" s="208"/>
      <c r="V22" s="208"/>
      <c r="W22" s="208"/>
      <c r="X22" s="208"/>
      <c r="Y22" s="208"/>
      <c r="Z22" s="208"/>
    </row>
    <row r="23" spans="2:26" x14ac:dyDescent="0.15">
      <c r="Z23" s="81" t="s">
        <v>10</v>
      </c>
    </row>
    <row r="24" spans="2:26" ht="11.45" customHeight="1" x14ac:dyDescent="0.15">
      <c r="B24" s="241" t="s">
        <v>41</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9"/>
    </row>
    <row r="25" spans="2:26" ht="11.45" customHeight="1" x14ac:dyDescent="0.15">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9"/>
    </row>
    <row r="26" spans="2:26" ht="11.45" customHeight="1" x14ac:dyDescent="0.15">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9"/>
    </row>
    <row r="27" spans="2:26" ht="9" customHeight="1" x14ac:dyDescent="0.15"/>
    <row r="28" spans="2:26" ht="13.5" customHeight="1" x14ac:dyDescent="0.15">
      <c r="B28" s="242" t="s">
        <v>61</v>
      </c>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8"/>
    </row>
    <row r="29" spans="2:26" x14ac:dyDescent="0.15">
      <c r="B29" s="242"/>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8"/>
    </row>
    <row r="31" spans="2:26" x14ac:dyDescent="0.15">
      <c r="B31" s="246" t="s">
        <v>2</v>
      </c>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row>
    <row r="33" spans="2:26" ht="8.4499999999999993" customHeight="1" x14ac:dyDescent="0.15">
      <c r="B33" s="260" t="s">
        <v>12</v>
      </c>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row>
    <row r="34" spans="2:26" ht="8.4499999999999993" customHeight="1" x14ac:dyDescent="0.15">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row>
    <row r="35" spans="2:26" ht="9.9499999999999993" customHeight="1" x14ac:dyDescent="0.15"/>
    <row r="36" spans="2:26" x14ac:dyDescent="0.15">
      <c r="C36" s="247" t="s">
        <v>9</v>
      </c>
      <c r="D36" s="151"/>
      <c r="E36" s="151"/>
      <c r="F36" s="151"/>
      <c r="G36" s="151"/>
      <c r="H36" s="151"/>
      <c r="I36" s="151"/>
      <c r="J36" s="151"/>
      <c r="K36" s="151"/>
      <c r="L36" s="248"/>
      <c r="M36" s="5" t="s">
        <v>3</v>
      </c>
      <c r="N36" s="3" t="s">
        <v>4</v>
      </c>
      <c r="O36" s="5" t="s">
        <v>5</v>
      </c>
      <c r="P36" s="3" t="s">
        <v>6</v>
      </c>
      <c r="Q36" s="4" t="s">
        <v>3</v>
      </c>
      <c r="R36" s="5" t="s">
        <v>4</v>
      </c>
      <c r="S36" s="3" t="s">
        <v>5</v>
      </c>
      <c r="T36" s="4" t="s">
        <v>7</v>
      </c>
      <c r="V36" s="2"/>
      <c r="W36" s="2"/>
    </row>
    <row r="37" spans="2:26" ht="11.45" customHeight="1" x14ac:dyDescent="0.15">
      <c r="C37" s="249"/>
      <c r="D37" s="246"/>
      <c r="E37" s="246"/>
      <c r="F37" s="246"/>
      <c r="G37" s="246"/>
      <c r="H37" s="246"/>
      <c r="I37" s="246"/>
      <c r="J37" s="246"/>
      <c r="K37" s="246"/>
      <c r="L37" s="250"/>
      <c r="M37" s="254"/>
      <c r="N37" s="257" t="s">
        <v>144</v>
      </c>
      <c r="O37" s="254" t="s">
        <v>145</v>
      </c>
      <c r="P37" s="257" t="s">
        <v>146</v>
      </c>
      <c r="Q37" s="276" t="s">
        <v>8</v>
      </c>
      <c r="R37" s="257" t="s">
        <v>8</v>
      </c>
      <c r="S37" s="257" t="s">
        <v>8</v>
      </c>
      <c r="T37" s="276" t="s">
        <v>8</v>
      </c>
      <c r="U37" s="245" t="s">
        <v>7</v>
      </c>
    </row>
    <row r="38" spans="2:26" ht="11.45" customHeight="1" x14ac:dyDescent="0.15">
      <c r="C38" s="249"/>
      <c r="D38" s="246"/>
      <c r="E38" s="246"/>
      <c r="F38" s="246"/>
      <c r="G38" s="246"/>
      <c r="H38" s="246"/>
      <c r="I38" s="246"/>
      <c r="J38" s="246"/>
      <c r="K38" s="246"/>
      <c r="L38" s="250"/>
      <c r="M38" s="255"/>
      <c r="N38" s="258"/>
      <c r="O38" s="255"/>
      <c r="P38" s="258"/>
      <c r="Q38" s="277"/>
      <c r="R38" s="258"/>
      <c r="S38" s="258"/>
      <c r="T38" s="277"/>
      <c r="U38" s="245"/>
    </row>
    <row r="39" spans="2:26" ht="11.45" customHeight="1" x14ac:dyDescent="0.15">
      <c r="C39" s="251"/>
      <c r="D39" s="252"/>
      <c r="E39" s="252"/>
      <c r="F39" s="252"/>
      <c r="G39" s="252"/>
      <c r="H39" s="252"/>
      <c r="I39" s="252"/>
      <c r="J39" s="252"/>
      <c r="K39" s="252"/>
      <c r="L39" s="253"/>
      <c r="M39" s="256"/>
      <c r="N39" s="259"/>
      <c r="O39" s="256"/>
      <c r="P39" s="259"/>
      <c r="Q39" s="278"/>
      <c r="R39" s="259"/>
      <c r="S39" s="259"/>
      <c r="T39" s="278"/>
      <c r="U39" s="245"/>
    </row>
    <row r="40" spans="2:26" x14ac:dyDescent="0.15">
      <c r="R40" s="1" t="s">
        <v>11</v>
      </c>
    </row>
    <row r="41" spans="2:26" ht="9" customHeight="1" x14ac:dyDescent="0.15">
      <c r="B41" s="260" t="s">
        <v>13</v>
      </c>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row>
    <row r="42" spans="2:26" ht="9" customHeight="1" x14ac:dyDescent="0.15">
      <c r="B42" s="260"/>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row>
    <row r="43" spans="2:26" ht="6.6" customHeight="1" x14ac:dyDescent="0.15">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2:26" x14ac:dyDescent="0.15">
      <c r="B44" s="33" t="s">
        <v>49</v>
      </c>
    </row>
    <row r="45" spans="2:26" ht="7.5" customHeight="1" x14ac:dyDescent="0.15">
      <c r="B45" s="232" t="s">
        <v>97</v>
      </c>
      <c r="C45" s="233"/>
      <c r="D45" s="233"/>
      <c r="E45" s="233"/>
      <c r="F45" s="233"/>
      <c r="G45" s="233"/>
      <c r="H45" s="233"/>
      <c r="I45" s="247" t="s">
        <v>20</v>
      </c>
      <c r="J45" s="151"/>
      <c r="K45" s="151"/>
      <c r="L45" s="151"/>
      <c r="M45" s="151"/>
      <c r="N45" s="151"/>
      <c r="O45" s="315"/>
      <c r="P45" s="150" t="s">
        <v>21</v>
      </c>
      <c r="Q45" s="151"/>
      <c r="R45" s="151"/>
      <c r="S45" s="151"/>
      <c r="T45" s="151"/>
      <c r="U45" s="151"/>
      <c r="V45" s="151"/>
      <c r="W45" s="152"/>
    </row>
    <row r="46" spans="2:26" ht="7.5" customHeight="1" thickBot="1" x14ac:dyDescent="0.2">
      <c r="B46" s="234"/>
      <c r="C46" s="235"/>
      <c r="D46" s="235"/>
      <c r="E46" s="235"/>
      <c r="F46" s="235"/>
      <c r="G46" s="235"/>
      <c r="H46" s="235"/>
      <c r="I46" s="316"/>
      <c r="J46" s="154"/>
      <c r="K46" s="154"/>
      <c r="L46" s="154"/>
      <c r="M46" s="154"/>
      <c r="N46" s="154"/>
      <c r="O46" s="317"/>
      <c r="P46" s="153"/>
      <c r="Q46" s="154"/>
      <c r="R46" s="154"/>
      <c r="S46" s="154"/>
      <c r="T46" s="154"/>
      <c r="U46" s="154"/>
      <c r="V46" s="154"/>
      <c r="W46" s="155"/>
    </row>
    <row r="47" spans="2:26" ht="6.6" customHeight="1" thickTop="1" x14ac:dyDescent="0.15">
      <c r="B47" s="268"/>
      <c r="C47" s="122"/>
      <c r="D47" s="122"/>
      <c r="E47" s="122"/>
      <c r="F47" s="122"/>
      <c r="G47" s="122"/>
      <c r="H47" s="271"/>
      <c r="I47" s="304"/>
      <c r="J47" s="305"/>
      <c r="K47" s="305"/>
      <c r="L47" s="305"/>
      <c r="M47" s="305"/>
      <c r="N47" s="305"/>
      <c r="O47" s="306"/>
      <c r="P47" s="311"/>
      <c r="Q47" s="312"/>
      <c r="R47" s="312"/>
      <c r="S47" s="312"/>
      <c r="T47" s="312"/>
      <c r="U47" s="312"/>
      <c r="V47" s="312"/>
      <c r="W47" s="236" t="s">
        <v>7</v>
      </c>
    </row>
    <row r="48" spans="2:26" ht="6.6" customHeight="1" x14ac:dyDescent="0.15">
      <c r="B48" s="269"/>
      <c r="C48" s="123"/>
      <c r="D48" s="123"/>
      <c r="E48" s="123"/>
      <c r="F48" s="123"/>
      <c r="G48" s="123"/>
      <c r="H48" s="177"/>
      <c r="I48" s="249"/>
      <c r="J48" s="246"/>
      <c r="K48" s="246"/>
      <c r="L48" s="246"/>
      <c r="M48" s="246"/>
      <c r="N48" s="246"/>
      <c r="O48" s="307"/>
      <c r="P48" s="128"/>
      <c r="Q48" s="129"/>
      <c r="R48" s="129"/>
      <c r="S48" s="129"/>
      <c r="T48" s="129"/>
      <c r="U48" s="129"/>
      <c r="V48" s="129"/>
      <c r="W48" s="133"/>
    </row>
    <row r="49" spans="2:23" ht="6.6" customHeight="1" x14ac:dyDescent="0.15">
      <c r="B49" s="270"/>
      <c r="C49" s="124"/>
      <c r="D49" s="124"/>
      <c r="E49" s="124"/>
      <c r="F49" s="124"/>
      <c r="G49" s="124"/>
      <c r="H49" s="272"/>
      <c r="I49" s="308"/>
      <c r="J49" s="309"/>
      <c r="K49" s="309"/>
      <c r="L49" s="309"/>
      <c r="M49" s="309"/>
      <c r="N49" s="309"/>
      <c r="O49" s="310"/>
      <c r="P49" s="313"/>
      <c r="Q49" s="314"/>
      <c r="R49" s="314"/>
      <c r="S49" s="314"/>
      <c r="T49" s="314"/>
      <c r="U49" s="314"/>
      <c r="V49" s="314"/>
      <c r="W49" s="160"/>
    </row>
    <row r="50" spans="2:23" ht="6.6" customHeight="1" x14ac:dyDescent="0.15">
      <c r="B50" s="273"/>
      <c r="C50" s="174"/>
      <c r="D50" s="174"/>
      <c r="E50" s="174"/>
      <c r="F50" s="174"/>
      <c r="G50" s="174"/>
      <c r="H50" s="176"/>
      <c r="I50" s="323"/>
      <c r="J50" s="324"/>
      <c r="K50" s="324"/>
      <c r="L50" s="324"/>
      <c r="M50" s="324"/>
      <c r="N50" s="324"/>
      <c r="O50" s="325"/>
      <c r="P50" s="126"/>
      <c r="Q50" s="127"/>
      <c r="R50" s="127"/>
      <c r="S50" s="127"/>
      <c r="T50" s="127"/>
      <c r="U50" s="127"/>
      <c r="V50" s="127"/>
      <c r="W50" s="132" t="s">
        <v>7</v>
      </c>
    </row>
    <row r="51" spans="2:23" ht="6.6" customHeight="1" x14ac:dyDescent="0.15">
      <c r="B51" s="269"/>
      <c r="C51" s="123"/>
      <c r="D51" s="123"/>
      <c r="E51" s="123"/>
      <c r="F51" s="123"/>
      <c r="G51" s="123"/>
      <c r="H51" s="177"/>
      <c r="I51" s="249"/>
      <c r="J51" s="246"/>
      <c r="K51" s="246"/>
      <c r="L51" s="246"/>
      <c r="M51" s="246"/>
      <c r="N51" s="246"/>
      <c r="O51" s="307"/>
      <c r="P51" s="128"/>
      <c r="Q51" s="129"/>
      <c r="R51" s="129"/>
      <c r="S51" s="129"/>
      <c r="T51" s="129"/>
      <c r="U51" s="129"/>
      <c r="V51" s="129"/>
      <c r="W51" s="133"/>
    </row>
    <row r="52" spans="2:23" ht="6.6" customHeight="1" thickBot="1" x14ac:dyDescent="0.2">
      <c r="B52" s="274"/>
      <c r="C52" s="175"/>
      <c r="D52" s="175"/>
      <c r="E52" s="175"/>
      <c r="F52" s="175"/>
      <c r="G52" s="175"/>
      <c r="H52" s="178"/>
      <c r="I52" s="316"/>
      <c r="J52" s="154"/>
      <c r="K52" s="154"/>
      <c r="L52" s="154"/>
      <c r="M52" s="154"/>
      <c r="N52" s="154"/>
      <c r="O52" s="317"/>
      <c r="P52" s="130"/>
      <c r="Q52" s="131"/>
      <c r="R52" s="131"/>
      <c r="S52" s="131"/>
      <c r="T52" s="131"/>
      <c r="U52" s="131"/>
      <c r="V52" s="131"/>
      <c r="W52" s="134"/>
    </row>
    <row r="53" spans="2:23" ht="6.95" customHeight="1" thickTop="1" x14ac:dyDescent="0.15">
      <c r="B53" s="135" t="s">
        <v>23</v>
      </c>
      <c r="C53" s="136"/>
      <c r="D53" s="136"/>
      <c r="E53" s="136"/>
      <c r="F53" s="136"/>
      <c r="G53" s="136"/>
      <c r="H53" s="136"/>
      <c r="I53" s="136"/>
      <c r="J53" s="136"/>
      <c r="K53" s="136"/>
      <c r="L53" s="136"/>
      <c r="M53" s="136"/>
      <c r="N53" s="136"/>
      <c r="O53" s="137"/>
      <c r="P53" s="144">
        <f>SUM(P47:V52)</f>
        <v>0</v>
      </c>
      <c r="Q53" s="145"/>
      <c r="R53" s="145"/>
      <c r="S53" s="145"/>
      <c r="T53" s="145"/>
      <c r="U53" s="145"/>
      <c r="V53" s="145"/>
      <c r="W53" s="148" t="s">
        <v>7</v>
      </c>
    </row>
    <row r="54" spans="2:23" ht="6.95" customHeight="1" x14ac:dyDescent="0.15">
      <c r="B54" s="138"/>
      <c r="C54" s="139"/>
      <c r="D54" s="139"/>
      <c r="E54" s="139"/>
      <c r="F54" s="139"/>
      <c r="G54" s="139"/>
      <c r="H54" s="139"/>
      <c r="I54" s="139"/>
      <c r="J54" s="139"/>
      <c r="K54" s="139"/>
      <c r="L54" s="139"/>
      <c r="M54" s="139"/>
      <c r="N54" s="139"/>
      <c r="O54" s="140"/>
      <c r="P54" s="144"/>
      <c r="Q54" s="145"/>
      <c r="R54" s="145"/>
      <c r="S54" s="145"/>
      <c r="T54" s="145"/>
      <c r="U54" s="145"/>
      <c r="V54" s="145"/>
      <c r="W54" s="148"/>
    </row>
    <row r="55" spans="2:23" ht="6.95" customHeight="1" x14ac:dyDescent="0.15">
      <c r="B55" s="141"/>
      <c r="C55" s="142"/>
      <c r="D55" s="142"/>
      <c r="E55" s="142"/>
      <c r="F55" s="142"/>
      <c r="G55" s="142"/>
      <c r="H55" s="142"/>
      <c r="I55" s="142"/>
      <c r="J55" s="142"/>
      <c r="K55" s="142"/>
      <c r="L55" s="142"/>
      <c r="M55" s="142"/>
      <c r="N55" s="142"/>
      <c r="O55" s="143"/>
      <c r="P55" s="146"/>
      <c r="Q55" s="147"/>
      <c r="R55" s="147"/>
      <c r="S55" s="147"/>
      <c r="T55" s="147"/>
      <c r="U55" s="147"/>
      <c r="V55" s="147"/>
      <c r="W55" s="149"/>
    </row>
    <row r="56" spans="2:23" ht="9" customHeight="1" x14ac:dyDescent="0.15"/>
    <row r="57" spans="2:23" x14ac:dyDescent="0.15">
      <c r="B57" s="33" t="s">
        <v>50</v>
      </c>
    </row>
    <row r="58" spans="2:23" ht="7.5" customHeight="1" x14ac:dyDescent="0.15">
      <c r="B58" s="232" t="s">
        <v>97</v>
      </c>
      <c r="C58" s="233"/>
      <c r="D58" s="233"/>
      <c r="E58" s="233"/>
      <c r="F58" s="233"/>
      <c r="G58" s="233"/>
      <c r="H58" s="233"/>
      <c r="I58" s="247" t="s">
        <v>20</v>
      </c>
      <c r="J58" s="151"/>
      <c r="K58" s="151"/>
      <c r="L58" s="151"/>
      <c r="M58" s="151"/>
      <c r="N58" s="151"/>
      <c r="O58" s="315"/>
      <c r="P58" s="150" t="s">
        <v>21</v>
      </c>
      <c r="Q58" s="151"/>
      <c r="R58" s="151"/>
      <c r="S58" s="151"/>
      <c r="T58" s="151"/>
      <c r="U58" s="151"/>
      <c r="V58" s="151"/>
      <c r="W58" s="152"/>
    </row>
    <row r="59" spans="2:23" ht="7.5" customHeight="1" thickBot="1" x14ac:dyDescent="0.2">
      <c r="B59" s="234"/>
      <c r="C59" s="235"/>
      <c r="D59" s="235"/>
      <c r="E59" s="235"/>
      <c r="F59" s="235"/>
      <c r="G59" s="235"/>
      <c r="H59" s="235"/>
      <c r="I59" s="316"/>
      <c r="J59" s="154"/>
      <c r="K59" s="154"/>
      <c r="L59" s="154"/>
      <c r="M59" s="154"/>
      <c r="N59" s="154"/>
      <c r="O59" s="317"/>
      <c r="P59" s="153"/>
      <c r="Q59" s="154"/>
      <c r="R59" s="154"/>
      <c r="S59" s="154"/>
      <c r="T59" s="154"/>
      <c r="U59" s="154"/>
      <c r="V59" s="154"/>
      <c r="W59" s="155"/>
    </row>
    <row r="60" spans="2:23" ht="7.15" customHeight="1" thickTop="1" x14ac:dyDescent="0.15">
      <c r="B60" s="268"/>
      <c r="C60" s="122"/>
      <c r="D60" s="122"/>
      <c r="E60" s="122"/>
      <c r="F60" s="122"/>
      <c r="G60" s="122"/>
      <c r="H60" s="271"/>
      <c r="I60" s="304"/>
      <c r="J60" s="305"/>
      <c r="K60" s="305"/>
      <c r="L60" s="305"/>
      <c r="M60" s="305"/>
      <c r="N60" s="305"/>
      <c r="O60" s="306"/>
      <c r="P60" s="311"/>
      <c r="Q60" s="312"/>
      <c r="R60" s="312"/>
      <c r="S60" s="312"/>
      <c r="T60" s="312"/>
      <c r="U60" s="312"/>
      <c r="V60" s="312"/>
      <c r="W60" s="236" t="s">
        <v>7</v>
      </c>
    </row>
    <row r="61" spans="2:23" ht="7.15" customHeight="1" x14ac:dyDescent="0.15">
      <c r="B61" s="269"/>
      <c r="C61" s="123"/>
      <c r="D61" s="123"/>
      <c r="E61" s="123"/>
      <c r="F61" s="123"/>
      <c r="G61" s="123"/>
      <c r="H61" s="177"/>
      <c r="I61" s="249"/>
      <c r="J61" s="246"/>
      <c r="K61" s="246"/>
      <c r="L61" s="246"/>
      <c r="M61" s="246"/>
      <c r="N61" s="246"/>
      <c r="O61" s="307"/>
      <c r="P61" s="128"/>
      <c r="Q61" s="129"/>
      <c r="R61" s="129"/>
      <c r="S61" s="129"/>
      <c r="T61" s="129"/>
      <c r="U61" s="129"/>
      <c r="V61" s="129"/>
      <c r="W61" s="133"/>
    </row>
    <row r="62" spans="2:23" ht="7.15" customHeight="1" x14ac:dyDescent="0.15">
      <c r="B62" s="270"/>
      <c r="C62" s="124"/>
      <c r="D62" s="124"/>
      <c r="E62" s="124"/>
      <c r="F62" s="124"/>
      <c r="G62" s="124"/>
      <c r="H62" s="272"/>
      <c r="I62" s="308"/>
      <c r="J62" s="309"/>
      <c r="K62" s="309"/>
      <c r="L62" s="309"/>
      <c r="M62" s="309"/>
      <c r="N62" s="309"/>
      <c r="O62" s="310"/>
      <c r="P62" s="313"/>
      <c r="Q62" s="314"/>
      <c r="R62" s="314"/>
      <c r="S62" s="314"/>
      <c r="T62" s="314"/>
      <c r="U62" s="314"/>
      <c r="V62" s="314"/>
      <c r="W62" s="160"/>
    </row>
    <row r="63" spans="2:23" ht="7.15" customHeight="1" x14ac:dyDescent="0.15">
      <c r="B63" s="273"/>
      <c r="C63" s="174"/>
      <c r="D63" s="174"/>
      <c r="E63" s="174"/>
      <c r="F63" s="174"/>
      <c r="G63" s="174"/>
      <c r="H63" s="176"/>
      <c r="I63" s="323"/>
      <c r="J63" s="324"/>
      <c r="K63" s="324"/>
      <c r="L63" s="324"/>
      <c r="M63" s="324"/>
      <c r="N63" s="324"/>
      <c r="O63" s="325"/>
      <c r="P63" s="126"/>
      <c r="Q63" s="127"/>
      <c r="R63" s="127"/>
      <c r="S63" s="127"/>
      <c r="T63" s="127"/>
      <c r="U63" s="127"/>
      <c r="V63" s="127"/>
      <c r="W63" s="132" t="s">
        <v>7</v>
      </c>
    </row>
    <row r="64" spans="2:23" ht="7.15" customHeight="1" x14ac:dyDescent="0.15">
      <c r="B64" s="269"/>
      <c r="C64" s="123"/>
      <c r="D64" s="123"/>
      <c r="E64" s="123"/>
      <c r="F64" s="123"/>
      <c r="G64" s="123"/>
      <c r="H64" s="177"/>
      <c r="I64" s="249"/>
      <c r="J64" s="246"/>
      <c r="K64" s="246"/>
      <c r="L64" s="246"/>
      <c r="M64" s="246"/>
      <c r="N64" s="246"/>
      <c r="O64" s="307"/>
      <c r="P64" s="128"/>
      <c r="Q64" s="129"/>
      <c r="R64" s="129"/>
      <c r="S64" s="129"/>
      <c r="T64" s="129"/>
      <c r="U64" s="129"/>
      <c r="V64" s="129"/>
      <c r="W64" s="133"/>
    </row>
    <row r="65" spans="2:25" ht="7.15" customHeight="1" thickBot="1" x14ac:dyDescent="0.2">
      <c r="B65" s="274"/>
      <c r="C65" s="175"/>
      <c r="D65" s="175"/>
      <c r="E65" s="175"/>
      <c r="F65" s="175"/>
      <c r="G65" s="175"/>
      <c r="H65" s="178"/>
      <c r="I65" s="316"/>
      <c r="J65" s="154"/>
      <c r="K65" s="154"/>
      <c r="L65" s="154"/>
      <c r="M65" s="154"/>
      <c r="N65" s="154"/>
      <c r="O65" s="317"/>
      <c r="P65" s="130"/>
      <c r="Q65" s="131"/>
      <c r="R65" s="131"/>
      <c r="S65" s="131"/>
      <c r="T65" s="131"/>
      <c r="U65" s="131"/>
      <c r="V65" s="131"/>
      <c r="W65" s="134"/>
    </row>
    <row r="66" spans="2:25" ht="6.95" customHeight="1" thickTop="1" x14ac:dyDescent="0.15">
      <c r="B66" s="161" t="s">
        <v>23</v>
      </c>
      <c r="C66" s="162"/>
      <c r="D66" s="162"/>
      <c r="E66" s="162"/>
      <c r="F66" s="162"/>
      <c r="G66" s="162"/>
      <c r="H66" s="162"/>
      <c r="I66" s="162"/>
      <c r="J66" s="162"/>
      <c r="K66" s="162"/>
      <c r="L66" s="162"/>
      <c r="M66" s="162"/>
      <c r="N66" s="162"/>
      <c r="O66" s="163"/>
      <c r="P66" s="170">
        <f>SUM(P60:V65)</f>
        <v>0</v>
      </c>
      <c r="Q66" s="171"/>
      <c r="R66" s="171"/>
      <c r="S66" s="171"/>
      <c r="T66" s="171"/>
      <c r="U66" s="171"/>
      <c r="V66" s="171"/>
      <c r="W66" s="212" t="s">
        <v>7</v>
      </c>
    </row>
    <row r="67" spans="2:25" ht="6.95" customHeight="1" x14ac:dyDescent="0.15">
      <c r="B67" s="164"/>
      <c r="C67" s="165"/>
      <c r="D67" s="165"/>
      <c r="E67" s="165"/>
      <c r="F67" s="165"/>
      <c r="G67" s="165"/>
      <c r="H67" s="165"/>
      <c r="I67" s="165"/>
      <c r="J67" s="165"/>
      <c r="K67" s="165"/>
      <c r="L67" s="165"/>
      <c r="M67" s="165"/>
      <c r="N67" s="165"/>
      <c r="O67" s="166"/>
      <c r="P67" s="170"/>
      <c r="Q67" s="171"/>
      <c r="R67" s="171"/>
      <c r="S67" s="171"/>
      <c r="T67" s="171"/>
      <c r="U67" s="171"/>
      <c r="V67" s="171"/>
      <c r="W67" s="212"/>
    </row>
    <row r="68" spans="2:25" ht="6.95" customHeight="1" x14ac:dyDescent="0.15">
      <c r="B68" s="167"/>
      <c r="C68" s="168"/>
      <c r="D68" s="168"/>
      <c r="E68" s="168"/>
      <c r="F68" s="168"/>
      <c r="G68" s="168"/>
      <c r="H68" s="168"/>
      <c r="I68" s="168"/>
      <c r="J68" s="168"/>
      <c r="K68" s="168"/>
      <c r="L68" s="168"/>
      <c r="M68" s="168"/>
      <c r="N68" s="168"/>
      <c r="O68" s="169"/>
      <c r="P68" s="172"/>
      <c r="Q68" s="173"/>
      <c r="R68" s="173"/>
      <c r="S68" s="173"/>
      <c r="T68" s="173"/>
      <c r="U68" s="173"/>
      <c r="V68" s="173"/>
      <c r="W68" s="213"/>
    </row>
    <row r="69" spans="2:25" ht="9" customHeight="1" x14ac:dyDescent="0.15"/>
    <row r="70" spans="2:25" x14ac:dyDescent="0.15">
      <c r="B70" s="33" t="s">
        <v>51</v>
      </c>
    </row>
    <row r="71" spans="2:25" ht="7.15" customHeight="1" x14ac:dyDescent="0.15">
      <c r="B71" s="247" t="s">
        <v>98</v>
      </c>
      <c r="C71" s="151"/>
      <c r="D71" s="151"/>
      <c r="E71" s="151"/>
      <c r="F71" s="151"/>
      <c r="G71" s="151"/>
      <c r="H71" s="151"/>
      <c r="I71" s="247" t="s">
        <v>20</v>
      </c>
      <c r="J71" s="151"/>
      <c r="K71" s="151"/>
      <c r="L71" s="151"/>
      <c r="M71" s="151"/>
      <c r="N71" s="151"/>
      <c r="O71" s="152"/>
      <c r="P71" s="210" t="s">
        <v>21</v>
      </c>
      <c r="Q71" s="210"/>
      <c r="R71" s="210"/>
      <c r="S71" s="210"/>
      <c r="T71" s="210"/>
      <c r="U71" s="210"/>
      <c r="V71" s="210"/>
      <c r="W71" s="210"/>
      <c r="X71" s="210"/>
      <c r="Y71" s="210"/>
    </row>
    <row r="72" spans="2:25" ht="7.15" customHeight="1" x14ac:dyDescent="0.15">
      <c r="B72" s="249"/>
      <c r="C72" s="246"/>
      <c r="D72" s="246"/>
      <c r="E72" s="246"/>
      <c r="F72" s="246"/>
      <c r="G72" s="246"/>
      <c r="H72" s="246"/>
      <c r="I72" s="249"/>
      <c r="J72" s="246"/>
      <c r="K72" s="246"/>
      <c r="L72" s="246"/>
      <c r="M72" s="246"/>
      <c r="N72" s="246"/>
      <c r="O72" s="321"/>
      <c r="P72" s="210"/>
      <c r="Q72" s="210"/>
      <c r="R72" s="210"/>
      <c r="S72" s="210"/>
      <c r="T72" s="210"/>
      <c r="U72" s="210"/>
      <c r="V72" s="210"/>
      <c r="W72" s="210"/>
      <c r="X72" s="210"/>
      <c r="Y72" s="210"/>
    </row>
    <row r="73" spans="2:25" ht="7.15" customHeight="1" x14ac:dyDescent="0.15">
      <c r="B73" s="249"/>
      <c r="C73" s="246"/>
      <c r="D73" s="246"/>
      <c r="E73" s="246"/>
      <c r="F73" s="246"/>
      <c r="G73" s="246"/>
      <c r="H73" s="246"/>
      <c r="I73" s="249"/>
      <c r="J73" s="246"/>
      <c r="K73" s="246"/>
      <c r="L73" s="246"/>
      <c r="M73" s="246"/>
      <c r="N73" s="246"/>
      <c r="O73" s="321"/>
      <c r="P73" s="210" t="s">
        <v>53</v>
      </c>
      <c r="Q73" s="210"/>
      <c r="R73" s="210"/>
      <c r="S73" s="210"/>
      <c r="T73" s="210"/>
      <c r="U73" s="210" t="s">
        <v>54</v>
      </c>
      <c r="V73" s="210"/>
      <c r="W73" s="210"/>
      <c r="X73" s="210"/>
      <c r="Y73" s="210"/>
    </row>
    <row r="74" spans="2:25" ht="7.15" customHeight="1" thickBot="1" x14ac:dyDescent="0.2">
      <c r="B74" s="316"/>
      <c r="C74" s="154"/>
      <c r="D74" s="154"/>
      <c r="E74" s="154"/>
      <c r="F74" s="154"/>
      <c r="G74" s="154"/>
      <c r="H74" s="154"/>
      <c r="I74" s="316"/>
      <c r="J74" s="154"/>
      <c r="K74" s="154"/>
      <c r="L74" s="154"/>
      <c r="M74" s="154"/>
      <c r="N74" s="154"/>
      <c r="O74" s="155"/>
      <c r="P74" s="211"/>
      <c r="Q74" s="211"/>
      <c r="R74" s="211"/>
      <c r="S74" s="211"/>
      <c r="T74" s="211"/>
      <c r="U74" s="211"/>
      <c r="V74" s="211"/>
      <c r="W74" s="211"/>
      <c r="X74" s="211"/>
      <c r="Y74" s="211"/>
    </row>
    <row r="75" spans="2:25" ht="7.15" customHeight="1" thickTop="1" x14ac:dyDescent="0.15">
      <c r="B75" s="268" t="s">
        <v>118</v>
      </c>
      <c r="C75" s="122" t="s">
        <v>118</v>
      </c>
      <c r="D75" s="122" t="s">
        <v>118</v>
      </c>
      <c r="E75" s="122" t="s">
        <v>118</v>
      </c>
      <c r="F75" s="122" t="s">
        <v>128</v>
      </c>
      <c r="G75" s="122" t="s">
        <v>128</v>
      </c>
      <c r="H75" s="271" t="s">
        <v>128</v>
      </c>
      <c r="I75" s="304" t="s">
        <v>129</v>
      </c>
      <c r="J75" s="305"/>
      <c r="K75" s="305"/>
      <c r="L75" s="305"/>
      <c r="M75" s="305"/>
      <c r="N75" s="305"/>
      <c r="O75" s="320"/>
      <c r="P75" s="156"/>
      <c r="Q75" s="157"/>
      <c r="R75" s="157"/>
      <c r="S75" s="157"/>
      <c r="T75" s="133" t="s">
        <v>7</v>
      </c>
      <c r="U75" s="158">
        <v>1230000</v>
      </c>
      <c r="V75" s="159"/>
      <c r="W75" s="159"/>
      <c r="X75" s="159"/>
      <c r="Y75" s="133" t="s">
        <v>7</v>
      </c>
    </row>
    <row r="76" spans="2:25" ht="7.15" customHeight="1" x14ac:dyDescent="0.15">
      <c r="B76" s="269"/>
      <c r="C76" s="123"/>
      <c r="D76" s="123"/>
      <c r="E76" s="123"/>
      <c r="F76" s="123"/>
      <c r="G76" s="123"/>
      <c r="H76" s="177"/>
      <c r="I76" s="249"/>
      <c r="J76" s="246"/>
      <c r="K76" s="246"/>
      <c r="L76" s="246"/>
      <c r="M76" s="246"/>
      <c r="N76" s="246"/>
      <c r="O76" s="321"/>
      <c r="P76" s="156"/>
      <c r="Q76" s="157"/>
      <c r="R76" s="157"/>
      <c r="S76" s="157"/>
      <c r="T76" s="133"/>
      <c r="U76" s="198"/>
      <c r="V76" s="199"/>
      <c r="W76" s="199"/>
      <c r="X76" s="199"/>
      <c r="Y76" s="133"/>
    </row>
    <row r="77" spans="2:25" ht="7.15" customHeight="1" x14ac:dyDescent="0.15">
      <c r="B77" s="270"/>
      <c r="C77" s="124"/>
      <c r="D77" s="124"/>
      <c r="E77" s="124"/>
      <c r="F77" s="124"/>
      <c r="G77" s="124"/>
      <c r="H77" s="272"/>
      <c r="I77" s="308"/>
      <c r="J77" s="309"/>
      <c r="K77" s="309"/>
      <c r="L77" s="309"/>
      <c r="M77" s="309"/>
      <c r="N77" s="309"/>
      <c r="O77" s="322"/>
      <c r="P77" s="158"/>
      <c r="Q77" s="159"/>
      <c r="R77" s="159"/>
      <c r="S77" s="159"/>
      <c r="T77" s="160"/>
      <c r="U77" s="198"/>
      <c r="V77" s="199"/>
      <c r="W77" s="199"/>
      <c r="X77" s="199"/>
      <c r="Y77" s="160"/>
    </row>
    <row r="78" spans="2:25" ht="7.15" customHeight="1" x14ac:dyDescent="0.15">
      <c r="B78" s="273"/>
      <c r="C78" s="174"/>
      <c r="D78" s="174"/>
      <c r="E78" s="174"/>
      <c r="F78" s="174"/>
      <c r="G78" s="174"/>
      <c r="H78" s="176"/>
      <c r="I78" s="323"/>
      <c r="J78" s="324"/>
      <c r="K78" s="324"/>
      <c r="L78" s="324"/>
      <c r="M78" s="324"/>
      <c r="N78" s="324"/>
      <c r="O78" s="326"/>
      <c r="P78" s="194"/>
      <c r="Q78" s="195"/>
      <c r="R78" s="195"/>
      <c r="S78" s="195"/>
      <c r="T78" s="132" t="s">
        <v>7</v>
      </c>
      <c r="U78" s="198"/>
      <c r="V78" s="199"/>
      <c r="W78" s="199"/>
      <c r="X78" s="199"/>
      <c r="Y78" s="132" t="s">
        <v>7</v>
      </c>
    </row>
    <row r="79" spans="2:25" ht="7.15" customHeight="1" x14ac:dyDescent="0.15">
      <c r="B79" s="269"/>
      <c r="C79" s="123"/>
      <c r="D79" s="123"/>
      <c r="E79" s="123"/>
      <c r="F79" s="123"/>
      <c r="G79" s="123"/>
      <c r="H79" s="177"/>
      <c r="I79" s="249"/>
      <c r="J79" s="246"/>
      <c r="K79" s="246"/>
      <c r="L79" s="246"/>
      <c r="M79" s="246"/>
      <c r="N79" s="246"/>
      <c r="O79" s="321"/>
      <c r="P79" s="156"/>
      <c r="Q79" s="157"/>
      <c r="R79" s="157"/>
      <c r="S79" s="157"/>
      <c r="T79" s="133"/>
      <c r="U79" s="198"/>
      <c r="V79" s="199"/>
      <c r="W79" s="199"/>
      <c r="X79" s="199"/>
      <c r="Y79" s="133"/>
    </row>
    <row r="80" spans="2:25" ht="7.15" customHeight="1" thickBot="1" x14ac:dyDescent="0.2">
      <c r="B80" s="274"/>
      <c r="C80" s="175"/>
      <c r="D80" s="175"/>
      <c r="E80" s="175"/>
      <c r="F80" s="175"/>
      <c r="G80" s="175"/>
      <c r="H80" s="178"/>
      <c r="I80" s="316"/>
      <c r="J80" s="154"/>
      <c r="K80" s="154"/>
      <c r="L80" s="154"/>
      <c r="M80" s="154"/>
      <c r="N80" s="154"/>
      <c r="O80" s="155"/>
      <c r="P80" s="196"/>
      <c r="Q80" s="197"/>
      <c r="R80" s="197"/>
      <c r="S80" s="197"/>
      <c r="T80" s="134"/>
      <c r="U80" s="214"/>
      <c r="V80" s="215"/>
      <c r="W80" s="215"/>
      <c r="X80" s="215"/>
      <c r="Y80" s="134"/>
    </row>
    <row r="81" spans="2:25" ht="6.95" customHeight="1" thickTop="1" x14ac:dyDescent="0.15">
      <c r="B81" s="222" t="s">
        <v>23</v>
      </c>
      <c r="C81" s="223"/>
      <c r="D81" s="223"/>
      <c r="E81" s="223"/>
      <c r="F81" s="223"/>
      <c r="G81" s="223"/>
      <c r="H81" s="223"/>
      <c r="I81" s="223"/>
      <c r="J81" s="223"/>
      <c r="K81" s="223"/>
      <c r="L81" s="223"/>
      <c r="M81" s="223"/>
      <c r="N81" s="223"/>
      <c r="O81" s="223"/>
      <c r="P81" s="216">
        <f>SUM(P75:S80)</f>
        <v>0</v>
      </c>
      <c r="Q81" s="217"/>
      <c r="R81" s="217"/>
      <c r="S81" s="217"/>
      <c r="T81" s="228" t="s">
        <v>7</v>
      </c>
      <c r="U81" s="216">
        <f>SUM(U75:X80)</f>
        <v>1230000</v>
      </c>
      <c r="V81" s="217"/>
      <c r="W81" s="217"/>
      <c r="X81" s="217"/>
      <c r="Y81" s="228" t="s">
        <v>7</v>
      </c>
    </row>
    <row r="82" spans="2:25" ht="6.95" customHeight="1" x14ac:dyDescent="0.15">
      <c r="B82" s="224"/>
      <c r="C82" s="225"/>
      <c r="D82" s="225"/>
      <c r="E82" s="225"/>
      <c r="F82" s="225"/>
      <c r="G82" s="225"/>
      <c r="H82" s="225"/>
      <c r="I82" s="225"/>
      <c r="J82" s="225"/>
      <c r="K82" s="225"/>
      <c r="L82" s="225"/>
      <c r="M82" s="225"/>
      <c r="N82" s="225"/>
      <c r="O82" s="225"/>
      <c r="P82" s="218"/>
      <c r="Q82" s="219"/>
      <c r="R82" s="219"/>
      <c r="S82" s="219"/>
      <c r="T82" s="228"/>
      <c r="U82" s="218"/>
      <c r="V82" s="219"/>
      <c r="W82" s="219"/>
      <c r="X82" s="219"/>
      <c r="Y82" s="228"/>
    </row>
    <row r="83" spans="2:25" ht="6.95" customHeight="1" x14ac:dyDescent="0.15">
      <c r="B83" s="226"/>
      <c r="C83" s="227"/>
      <c r="D83" s="227"/>
      <c r="E83" s="227"/>
      <c r="F83" s="227"/>
      <c r="G83" s="227"/>
      <c r="H83" s="227"/>
      <c r="I83" s="227"/>
      <c r="J83" s="227"/>
      <c r="K83" s="227"/>
      <c r="L83" s="227"/>
      <c r="M83" s="227"/>
      <c r="N83" s="227"/>
      <c r="O83" s="227"/>
      <c r="P83" s="220"/>
      <c r="Q83" s="221"/>
      <c r="R83" s="221"/>
      <c r="S83" s="221"/>
      <c r="T83" s="229"/>
      <c r="U83" s="220"/>
      <c r="V83" s="221"/>
      <c r="W83" s="221"/>
      <c r="X83" s="221"/>
      <c r="Y83" s="229"/>
    </row>
    <row r="84" spans="2:25" ht="9" customHeight="1" x14ac:dyDescent="0.15">
      <c r="C84" s="18"/>
      <c r="D84" s="18"/>
      <c r="E84" s="18"/>
      <c r="F84" s="18"/>
      <c r="G84" s="18"/>
      <c r="H84" s="18"/>
      <c r="I84" s="18"/>
      <c r="J84" s="18"/>
      <c r="K84" s="18"/>
      <c r="L84" s="18"/>
      <c r="M84" s="18"/>
      <c r="N84" s="18"/>
      <c r="O84" s="18"/>
      <c r="P84" s="18"/>
      <c r="Q84" s="19"/>
      <c r="R84" s="19"/>
      <c r="S84" s="19"/>
      <c r="T84" s="19"/>
      <c r="U84" s="19"/>
      <c r="V84" s="19"/>
      <c r="W84" s="19"/>
      <c r="X84" s="20"/>
    </row>
    <row r="85" spans="2:25" ht="14.45" customHeight="1" x14ac:dyDescent="0.15">
      <c r="B85" s="33" t="s">
        <v>52</v>
      </c>
    </row>
    <row r="86" spans="2:25" ht="7.15" customHeight="1" x14ac:dyDescent="0.15">
      <c r="B86" s="247" t="s">
        <v>98</v>
      </c>
      <c r="C86" s="151"/>
      <c r="D86" s="151"/>
      <c r="E86" s="151"/>
      <c r="F86" s="151"/>
      <c r="G86" s="151"/>
      <c r="H86" s="151"/>
      <c r="I86" s="247" t="s">
        <v>20</v>
      </c>
      <c r="J86" s="151"/>
      <c r="K86" s="151"/>
      <c r="L86" s="151"/>
      <c r="M86" s="151"/>
      <c r="N86" s="151"/>
      <c r="O86" s="152"/>
      <c r="P86" s="210" t="s">
        <v>21</v>
      </c>
      <c r="Q86" s="210"/>
      <c r="R86" s="210"/>
      <c r="S86" s="210"/>
      <c r="T86" s="210"/>
      <c r="U86" s="210"/>
      <c r="V86" s="210"/>
      <c r="W86" s="210"/>
      <c r="X86" s="210"/>
      <c r="Y86" s="210"/>
    </row>
    <row r="87" spans="2:25" ht="7.15" customHeight="1" x14ac:dyDescent="0.15">
      <c r="B87" s="249"/>
      <c r="C87" s="246"/>
      <c r="D87" s="246"/>
      <c r="E87" s="246"/>
      <c r="F87" s="246"/>
      <c r="G87" s="246"/>
      <c r="H87" s="246"/>
      <c r="I87" s="249"/>
      <c r="J87" s="246"/>
      <c r="K87" s="246"/>
      <c r="L87" s="246"/>
      <c r="M87" s="246"/>
      <c r="N87" s="246"/>
      <c r="O87" s="321"/>
      <c r="P87" s="210"/>
      <c r="Q87" s="210"/>
      <c r="R87" s="210"/>
      <c r="S87" s="210"/>
      <c r="T87" s="210"/>
      <c r="U87" s="210"/>
      <c r="V87" s="210"/>
      <c r="W87" s="210"/>
      <c r="X87" s="210"/>
      <c r="Y87" s="210"/>
    </row>
    <row r="88" spans="2:25" ht="7.15" customHeight="1" x14ac:dyDescent="0.15">
      <c r="B88" s="249"/>
      <c r="C88" s="246"/>
      <c r="D88" s="246"/>
      <c r="E88" s="246"/>
      <c r="F88" s="246"/>
      <c r="G88" s="246"/>
      <c r="H88" s="246"/>
      <c r="I88" s="249"/>
      <c r="J88" s="246"/>
      <c r="K88" s="246"/>
      <c r="L88" s="246"/>
      <c r="M88" s="246"/>
      <c r="N88" s="246"/>
      <c r="O88" s="321"/>
      <c r="P88" s="210" t="s">
        <v>53</v>
      </c>
      <c r="Q88" s="210"/>
      <c r="R88" s="210"/>
      <c r="S88" s="210"/>
      <c r="T88" s="210"/>
      <c r="U88" s="210" t="s">
        <v>54</v>
      </c>
      <c r="V88" s="210"/>
      <c r="W88" s="210"/>
      <c r="X88" s="210"/>
      <c r="Y88" s="210"/>
    </row>
    <row r="89" spans="2:25" ht="7.15" customHeight="1" thickBot="1" x14ac:dyDescent="0.2">
      <c r="B89" s="316"/>
      <c r="C89" s="154"/>
      <c r="D89" s="154"/>
      <c r="E89" s="154"/>
      <c r="F89" s="154"/>
      <c r="G89" s="154"/>
      <c r="H89" s="154"/>
      <c r="I89" s="316"/>
      <c r="J89" s="154"/>
      <c r="K89" s="154"/>
      <c r="L89" s="154"/>
      <c r="M89" s="154"/>
      <c r="N89" s="154"/>
      <c r="O89" s="155"/>
      <c r="P89" s="211"/>
      <c r="Q89" s="211"/>
      <c r="R89" s="211"/>
      <c r="S89" s="211"/>
      <c r="T89" s="211"/>
      <c r="U89" s="211"/>
      <c r="V89" s="211"/>
      <c r="W89" s="211"/>
      <c r="X89" s="211"/>
      <c r="Y89" s="211"/>
    </row>
    <row r="90" spans="2:25" ht="7.15" customHeight="1" thickTop="1" x14ac:dyDescent="0.15">
      <c r="B90" s="268" t="s">
        <v>118</v>
      </c>
      <c r="C90" s="122" t="s">
        <v>118</v>
      </c>
      <c r="D90" s="122" t="s">
        <v>118</v>
      </c>
      <c r="E90" s="122" t="s">
        <v>118</v>
      </c>
      <c r="F90" s="122" t="s">
        <v>130</v>
      </c>
      <c r="G90" s="122" t="s">
        <v>130</v>
      </c>
      <c r="H90" s="271" t="s">
        <v>130</v>
      </c>
      <c r="I90" s="304" t="s">
        <v>131</v>
      </c>
      <c r="J90" s="305"/>
      <c r="K90" s="305"/>
      <c r="L90" s="305"/>
      <c r="M90" s="305"/>
      <c r="N90" s="305"/>
      <c r="O90" s="320"/>
      <c r="P90" s="156"/>
      <c r="Q90" s="157"/>
      <c r="R90" s="157"/>
      <c r="S90" s="157"/>
      <c r="T90" s="133" t="s">
        <v>7</v>
      </c>
      <c r="U90" s="158">
        <v>1350000</v>
      </c>
      <c r="V90" s="159"/>
      <c r="W90" s="159"/>
      <c r="X90" s="159"/>
      <c r="Y90" s="133" t="s">
        <v>7</v>
      </c>
    </row>
    <row r="91" spans="2:25" ht="7.15" customHeight="1" x14ac:dyDescent="0.15">
      <c r="B91" s="269"/>
      <c r="C91" s="123"/>
      <c r="D91" s="123"/>
      <c r="E91" s="123"/>
      <c r="F91" s="123"/>
      <c r="G91" s="123"/>
      <c r="H91" s="177"/>
      <c r="I91" s="249"/>
      <c r="J91" s="246"/>
      <c r="K91" s="246"/>
      <c r="L91" s="246"/>
      <c r="M91" s="246"/>
      <c r="N91" s="246"/>
      <c r="O91" s="321"/>
      <c r="P91" s="156"/>
      <c r="Q91" s="157"/>
      <c r="R91" s="157"/>
      <c r="S91" s="157"/>
      <c r="T91" s="133"/>
      <c r="U91" s="198"/>
      <c r="V91" s="199"/>
      <c r="W91" s="199"/>
      <c r="X91" s="199"/>
      <c r="Y91" s="133"/>
    </row>
    <row r="92" spans="2:25" ht="7.15" customHeight="1" x14ac:dyDescent="0.15">
      <c r="B92" s="270"/>
      <c r="C92" s="124"/>
      <c r="D92" s="124"/>
      <c r="E92" s="124"/>
      <c r="F92" s="124"/>
      <c r="G92" s="124"/>
      <c r="H92" s="272"/>
      <c r="I92" s="308"/>
      <c r="J92" s="309"/>
      <c r="K92" s="309"/>
      <c r="L92" s="309"/>
      <c r="M92" s="309"/>
      <c r="N92" s="309"/>
      <c r="O92" s="322"/>
      <c r="P92" s="158"/>
      <c r="Q92" s="159"/>
      <c r="R92" s="159"/>
      <c r="S92" s="159"/>
      <c r="T92" s="160"/>
      <c r="U92" s="198"/>
      <c r="V92" s="199"/>
      <c r="W92" s="199"/>
      <c r="X92" s="199"/>
      <c r="Y92" s="160"/>
    </row>
    <row r="93" spans="2:25" ht="7.15" customHeight="1" x14ac:dyDescent="0.15">
      <c r="B93" s="273"/>
      <c r="C93" s="174"/>
      <c r="D93" s="174"/>
      <c r="E93" s="174"/>
      <c r="F93" s="174"/>
      <c r="G93" s="174"/>
      <c r="H93" s="176"/>
      <c r="I93" s="323"/>
      <c r="J93" s="324"/>
      <c r="K93" s="324"/>
      <c r="L93" s="324"/>
      <c r="M93" s="324"/>
      <c r="N93" s="324"/>
      <c r="O93" s="326"/>
      <c r="P93" s="194"/>
      <c r="Q93" s="195"/>
      <c r="R93" s="195"/>
      <c r="S93" s="195"/>
      <c r="T93" s="132" t="s">
        <v>7</v>
      </c>
      <c r="U93" s="198"/>
      <c r="V93" s="199"/>
      <c r="W93" s="199"/>
      <c r="X93" s="199"/>
      <c r="Y93" s="132" t="s">
        <v>7</v>
      </c>
    </row>
    <row r="94" spans="2:25" ht="7.15" customHeight="1" x14ac:dyDescent="0.15">
      <c r="B94" s="269"/>
      <c r="C94" s="123"/>
      <c r="D94" s="123"/>
      <c r="E94" s="123"/>
      <c r="F94" s="123"/>
      <c r="G94" s="123"/>
      <c r="H94" s="177"/>
      <c r="I94" s="249"/>
      <c r="J94" s="246"/>
      <c r="K94" s="246"/>
      <c r="L94" s="246"/>
      <c r="M94" s="246"/>
      <c r="N94" s="246"/>
      <c r="O94" s="321"/>
      <c r="P94" s="156"/>
      <c r="Q94" s="157"/>
      <c r="R94" s="157"/>
      <c r="S94" s="157"/>
      <c r="T94" s="133"/>
      <c r="U94" s="198"/>
      <c r="V94" s="199"/>
      <c r="W94" s="199"/>
      <c r="X94" s="199"/>
      <c r="Y94" s="133"/>
    </row>
    <row r="95" spans="2:25" ht="7.15" customHeight="1" thickBot="1" x14ac:dyDescent="0.2">
      <c r="B95" s="274"/>
      <c r="C95" s="175"/>
      <c r="D95" s="175"/>
      <c r="E95" s="175"/>
      <c r="F95" s="175"/>
      <c r="G95" s="175"/>
      <c r="H95" s="178"/>
      <c r="I95" s="316"/>
      <c r="J95" s="154"/>
      <c r="K95" s="154"/>
      <c r="L95" s="154"/>
      <c r="M95" s="154"/>
      <c r="N95" s="154"/>
      <c r="O95" s="155"/>
      <c r="P95" s="196"/>
      <c r="Q95" s="197"/>
      <c r="R95" s="197"/>
      <c r="S95" s="197"/>
      <c r="T95" s="134"/>
      <c r="U95" s="214"/>
      <c r="V95" s="215"/>
      <c r="W95" s="215"/>
      <c r="X95" s="215"/>
      <c r="Y95" s="134"/>
    </row>
    <row r="96" spans="2:25" ht="6.95" customHeight="1" thickTop="1" x14ac:dyDescent="0.15">
      <c r="B96" s="180" t="s">
        <v>23</v>
      </c>
      <c r="C96" s="181"/>
      <c r="D96" s="181"/>
      <c r="E96" s="181"/>
      <c r="F96" s="181"/>
      <c r="G96" s="181"/>
      <c r="H96" s="181"/>
      <c r="I96" s="181"/>
      <c r="J96" s="181"/>
      <c r="K96" s="181"/>
      <c r="L96" s="181"/>
      <c r="M96" s="181"/>
      <c r="N96" s="181"/>
      <c r="O96" s="181"/>
      <c r="P96" s="186">
        <f>SUM(P90:S95)</f>
        <v>0</v>
      </c>
      <c r="Q96" s="187"/>
      <c r="R96" s="187"/>
      <c r="S96" s="187"/>
      <c r="T96" s="192" t="s">
        <v>7</v>
      </c>
      <c r="U96" s="186">
        <f>SUM(U90:X95)</f>
        <v>1350000</v>
      </c>
      <c r="V96" s="187"/>
      <c r="W96" s="187"/>
      <c r="X96" s="187"/>
      <c r="Y96" s="192" t="s">
        <v>7</v>
      </c>
    </row>
    <row r="97" spans="1:26" ht="6.95" customHeight="1" x14ac:dyDescent="0.15">
      <c r="B97" s="182"/>
      <c r="C97" s="183"/>
      <c r="D97" s="183"/>
      <c r="E97" s="183"/>
      <c r="F97" s="183"/>
      <c r="G97" s="183"/>
      <c r="H97" s="183"/>
      <c r="I97" s="183"/>
      <c r="J97" s="183"/>
      <c r="K97" s="183"/>
      <c r="L97" s="183"/>
      <c r="M97" s="183"/>
      <c r="N97" s="183"/>
      <c r="O97" s="183"/>
      <c r="P97" s="188"/>
      <c r="Q97" s="189"/>
      <c r="R97" s="189"/>
      <c r="S97" s="189"/>
      <c r="T97" s="192"/>
      <c r="U97" s="188"/>
      <c r="V97" s="189"/>
      <c r="W97" s="189"/>
      <c r="X97" s="189"/>
      <c r="Y97" s="192"/>
    </row>
    <row r="98" spans="1:26" ht="6.95" customHeight="1" x14ac:dyDescent="0.15">
      <c r="B98" s="184"/>
      <c r="C98" s="185"/>
      <c r="D98" s="185"/>
      <c r="E98" s="185"/>
      <c r="F98" s="185"/>
      <c r="G98" s="185"/>
      <c r="H98" s="185"/>
      <c r="I98" s="185"/>
      <c r="J98" s="185"/>
      <c r="K98" s="185"/>
      <c r="L98" s="185"/>
      <c r="M98" s="185"/>
      <c r="N98" s="185"/>
      <c r="O98" s="185"/>
      <c r="P98" s="190"/>
      <c r="Q98" s="191"/>
      <c r="R98" s="191"/>
      <c r="S98" s="191"/>
      <c r="T98" s="193"/>
      <c r="U98" s="190"/>
      <c r="V98" s="191"/>
      <c r="W98" s="191"/>
      <c r="X98" s="191"/>
      <c r="Y98" s="193"/>
    </row>
    <row r="99" spans="1:26" ht="6" customHeight="1" x14ac:dyDescent="0.15">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row>
  </sheetData>
  <mergeCells count="165">
    <mergeCell ref="B86:H89"/>
    <mergeCell ref="I86:O89"/>
    <mergeCell ref="B90:B92"/>
    <mergeCell ref="C90:C92"/>
    <mergeCell ref="D90:D92"/>
    <mergeCell ref="E90:E92"/>
    <mergeCell ref="F90:F92"/>
    <mergeCell ref="G90:G92"/>
    <mergeCell ref="H90:H92"/>
    <mergeCell ref="I90:O92"/>
    <mergeCell ref="H75:H77"/>
    <mergeCell ref="I75:O77"/>
    <mergeCell ref="B71:H74"/>
    <mergeCell ref="I71:O74"/>
    <mergeCell ref="I50:O52"/>
    <mergeCell ref="B78:B80"/>
    <mergeCell ref="C78:C80"/>
    <mergeCell ref="D78:D80"/>
    <mergeCell ref="E78:E80"/>
    <mergeCell ref="F78:F80"/>
    <mergeCell ref="G78:G80"/>
    <mergeCell ref="H78:H80"/>
    <mergeCell ref="I78:O80"/>
    <mergeCell ref="D63:D65"/>
    <mergeCell ref="E63:E65"/>
    <mergeCell ref="B63:B65"/>
    <mergeCell ref="C63:C65"/>
    <mergeCell ref="B75:B77"/>
    <mergeCell ref="C75:C77"/>
    <mergeCell ref="D75:D77"/>
    <mergeCell ref="E75:E77"/>
    <mergeCell ref="I63:O65"/>
    <mergeCell ref="B58:H59"/>
    <mergeCell ref="I58:O59"/>
    <mergeCell ref="E60:E62"/>
    <mergeCell ref="F60:F62"/>
    <mergeCell ref="G60:G62"/>
    <mergeCell ref="H60:H62"/>
    <mergeCell ref="Q15:Z16"/>
    <mergeCell ref="Q17:S18"/>
    <mergeCell ref="Q19:S20"/>
    <mergeCell ref="I47:O49"/>
    <mergeCell ref="P47:V49"/>
    <mergeCell ref="W47:W49"/>
    <mergeCell ref="I45:O46"/>
    <mergeCell ref="T17:Z18"/>
    <mergeCell ref="T19:Z20"/>
    <mergeCell ref="Q21:Z22"/>
    <mergeCell ref="P60:V62"/>
    <mergeCell ref="I60:O62"/>
    <mergeCell ref="B41:Z42"/>
    <mergeCell ref="F50:F52"/>
    <mergeCell ref="G50:G52"/>
    <mergeCell ref="H50:H52"/>
    <mergeCell ref="B60:B62"/>
    <mergeCell ref="C60:C62"/>
    <mergeCell ref="D60:D62"/>
    <mergeCell ref="S3:T3"/>
    <mergeCell ref="P37:P39"/>
    <mergeCell ref="Q37:Q39"/>
    <mergeCell ref="R37:R39"/>
    <mergeCell ref="S37:S39"/>
    <mergeCell ref="T37:T39"/>
    <mergeCell ref="Q5:U5"/>
    <mergeCell ref="C47:C49"/>
    <mergeCell ref="D47:D49"/>
    <mergeCell ref="E47:E49"/>
    <mergeCell ref="F47:F49"/>
    <mergeCell ref="B3:K4"/>
    <mergeCell ref="N8:P10"/>
    <mergeCell ref="N11:P12"/>
    <mergeCell ref="N13:P14"/>
    <mergeCell ref="N15:P16"/>
    <mergeCell ref="N17:P20"/>
    <mergeCell ref="H11:I11"/>
    <mergeCell ref="J11:K11"/>
    <mergeCell ref="H12:I13"/>
    <mergeCell ref="B47:B49"/>
    <mergeCell ref="G47:G49"/>
    <mergeCell ref="H47:H49"/>
    <mergeCell ref="B50:B52"/>
    <mergeCell ref="C50:C52"/>
    <mergeCell ref="D50:D52"/>
    <mergeCell ref="E50:E52"/>
    <mergeCell ref="B81:O83"/>
    <mergeCell ref="Y81:Y83"/>
    <mergeCell ref="Y75:Y77"/>
    <mergeCell ref="Y78:Y80"/>
    <mergeCell ref="P78:S80"/>
    <mergeCell ref="T78:T80"/>
    <mergeCell ref="T81:T83"/>
    <mergeCell ref="Q8:Z10"/>
    <mergeCell ref="B45:H46"/>
    <mergeCell ref="W60:W62"/>
    <mergeCell ref="H8:K8"/>
    <mergeCell ref="W63:W65"/>
    <mergeCell ref="B8:G10"/>
    <mergeCell ref="B11:G13"/>
    <mergeCell ref="B24:Y26"/>
    <mergeCell ref="B28:Y29"/>
    <mergeCell ref="Y13:Z14"/>
    <mergeCell ref="U37:U39"/>
    <mergeCell ref="B31:Z31"/>
    <mergeCell ref="C36:L39"/>
    <mergeCell ref="M37:M39"/>
    <mergeCell ref="N37:N39"/>
    <mergeCell ref="O37:O39"/>
    <mergeCell ref="B33:Z34"/>
    <mergeCell ref="P86:Y87"/>
    <mergeCell ref="P88:T89"/>
    <mergeCell ref="U88:Y89"/>
    <mergeCell ref="W66:W68"/>
    <mergeCell ref="P71:Y72"/>
    <mergeCell ref="U75:X77"/>
    <mergeCell ref="U78:X80"/>
    <mergeCell ref="U81:X83"/>
    <mergeCell ref="P81:S83"/>
    <mergeCell ref="P73:T74"/>
    <mergeCell ref="U73:Y74"/>
    <mergeCell ref="A99:Z99"/>
    <mergeCell ref="T93:T95"/>
    <mergeCell ref="B96:O98"/>
    <mergeCell ref="P96:S98"/>
    <mergeCell ref="T96:T98"/>
    <mergeCell ref="U96:X98"/>
    <mergeCell ref="Y96:Y98"/>
    <mergeCell ref="P93:S95"/>
    <mergeCell ref="T90:T92"/>
    <mergeCell ref="U90:X92"/>
    <mergeCell ref="Y90:Y92"/>
    <mergeCell ref="U93:X95"/>
    <mergeCell ref="Y93:Y95"/>
    <mergeCell ref="P90:S92"/>
    <mergeCell ref="B93:B95"/>
    <mergeCell ref="C93:C95"/>
    <mergeCell ref="D93:D95"/>
    <mergeCell ref="E93:E95"/>
    <mergeCell ref="F93:F95"/>
    <mergeCell ref="G93:G95"/>
    <mergeCell ref="H93:H95"/>
    <mergeCell ref="I93:O95"/>
    <mergeCell ref="F75:F77"/>
    <mergeCell ref="G75:G77"/>
    <mergeCell ref="A8:A10"/>
    <mergeCell ref="A12:A13"/>
    <mergeCell ref="P50:V52"/>
    <mergeCell ref="W50:W52"/>
    <mergeCell ref="B53:O55"/>
    <mergeCell ref="P53:V55"/>
    <mergeCell ref="W53:W55"/>
    <mergeCell ref="P45:W46"/>
    <mergeCell ref="P75:S77"/>
    <mergeCell ref="T75:T77"/>
    <mergeCell ref="B66:O68"/>
    <mergeCell ref="P66:V68"/>
    <mergeCell ref="P58:W59"/>
    <mergeCell ref="F63:F65"/>
    <mergeCell ref="G63:G65"/>
    <mergeCell ref="H63:H65"/>
    <mergeCell ref="P63:V65"/>
    <mergeCell ref="J12:K13"/>
    <mergeCell ref="H9:K10"/>
    <mergeCell ref="Q11:Z12"/>
    <mergeCell ref="Q13:X14"/>
    <mergeCell ref="N21:P22"/>
  </mergeCells>
  <phoneticPr fontId="3"/>
  <printOptions horizontalCentered="1"/>
  <pageMargins left="0.19685039370078741" right="0.19685039370078741" top="0.19685039370078741" bottom="0.19685039370078741" header="0.11811023622047245" footer="0.19685039370078741"/>
  <pageSetup paperSize="9" scale="95"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データ!#REF!</xm:f>
          </x14:formula1>
          <xm:sqref>A12:A13 A8:A10</xm:sqref>
        </x14:dataValidation>
        <x14:dataValidation type="list" allowBlank="1" showInputMessage="1" showErrorMessage="1" xr:uid="{183079D2-F043-4D35-8577-722E67D836CB}">
          <x14:formula1>
            <xm:f>データ!$A$1:$A$2</xm:f>
          </x14:formula1>
          <xm:sqref>H9:K10 H12:I13 J12:K13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96F51-674D-4ECF-BE54-34FABA0F44BB}">
  <sheetPr>
    <tabColor rgb="FFFFFF00"/>
    <pageSetUpPr fitToPage="1"/>
  </sheetPr>
  <dimension ref="B2:L42"/>
  <sheetViews>
    <sheetView view="pageBreakPreview" zoomScaleNormal="80" zoomScaleSheetLayoutView="100" workbookViewId="0">
      <selection activeCell="C1" sqref="C1"/>
    </sheetView>
  </sheetViews>
  <sheetFormatPr defaultRowHeight="15.75" x14ac:dyDescent="0.15"/>
  <cols>
    <col min="1" max="1" width="1.453125" style="92" customWidth="1"/>
    <col min="2" max="2" width="10.36328125" style="92" customWidth="1"/>
    <col min="3" max="3" width="10.26953125" style="92" customWidth="1"/>
    <col min="4" max="4" width="12.90625" style="93" customWidth="1"/>
    <col min="5" max="5" width="5.81640625" style="92" customWidth="1"/>
    <col min="6" max="12" width="2.6328125" style="92" customWidth="1"/>
    <col min="13" max="16384" width="8.7265625" style="92"/>
  </cols>
  <sheetData>
    <row r="2" spans="2:12" ht="18" x14ac:dyDescent="0.15">
      <c r="B2" s="91" t="s">
        <v>148</v>
      </c>
      <c r="E2" s="94"/>
      <c r="F2" s="94"/>
      <c r="G2" s="94"/>
      <c r="H2" s="94"/>
      <c r="I2" s="94"/>
      <c r="J2" s="94"/>
      <c r="K2" s="94"/>
      <c r="L2" s="94"/>
    </row>
    <row r="3" spans="2:12" x14ac:dyDescent="0.15">
      <c r="E3" s="95" t="s">
        <v>149</v>
      </c>
      <c r="F3" s="327" t="s">
        <v>150</v>
      </c>
      <c r="G3" s="328"/>
      <c r="H3" s="328"/>
      <c r="I3" s="328"/>
      <c r="J3" s="328"/>
      <c r="K3" s="328"/>
      <c r="L3" s="329"/>
    </row>
    <row r="4" spans="2:12" x14ac:dyDescent="0.15">
      <c r="E4" s="95" t="s">
        <v>151</v>
      </c>
      <c r="F4" s="96" t="s">
        <v>27</v>
      </c>
      <c r="G4" s="97" t="s">
        <v>27</v>
      </c>
      <c r="H4" s="98" t="s">
        <v>27</v>
      </c>
      <c r="I4" s="97" t="s">
        <v>27</v>
      </c>
      <c r="J4" s="99" t="s">
        <v>27</v>
      </c>
      <c r="K4" s="99" t="s">
        <v>27</v>
      </c>
      <c r="L4" s="100" t="s">
        <v>27</v>
      </c>
    </row>
    <row r="6" spans="2:12" x14ac:dyDescent="0.15">
      <c r="B6" s="92" t="s">
        <v>152</v>
      </c>
    </row>
    <row r="7" spans="2:12" x14ac:dyDescent="0.15">
      <c r="B7" s="92" t="s">
        <v>153</v>
      </c>
    </row>
    <row r="8" spans="2:12" x14ac:dyDescent="0.15">
      <c r="B8" s="94"/>
      <c r="C8" s="94"/>
      <c r="D8" s="101"/>
      <c r="E8" s="330" t="s">
        <v>154</v>
      </c>
      <c r="F8" s="330"/>
      <c r="G8" s="330"/>
      <c r="H8" s="330"/>
      <c r="I8" s="330"/>
      <c r="J8" s="330"/>
      <c r="K8" s="330"/>
      <c r="L8" s="330"/>
    </row>
    <row r="9" spans="2:12" ht="57" customHeight="1" x14ac:dyDescent="0.15">
      <c r="B9" s="102" t="s">
        <v>155</v>
      </c>
      <c r="C9" s="102"/>
      <c r="D9" s="102" t="s">
        <v>156</v>
      </c>
      <c r="E9" s="102" t="s">
        <v>157</v>
      </c>
      <c r="F9" s="331" t="s">
        <v>158</v>
      </c>
      <c r="G9" s="332"/>
      <c r="H9" s="332"/>
      <c r="I9" s="332"/>
      <c r="J9" s="332"/>
      <c r="K9" s="332"/>
      <c r="L9" s="333"/>
    </row>
    <row r="10" spans="2:12" x14ac:dyDescent="0.15">
      <c r="B10" s="334" t="s">
        <v>159</v>
      </c>
      <c r="C10" s="102" t="s">
        <v>160</v>
      </c>
      <c r="D10" s="103" t="s">
        <v>161</v>
      </c>
      <c r="E10" s="104">
        <v>300</v>
      </c>
      <c r="F10" s="335"/>
      <c r="G10" s="336"/>
      <c r="H10" s="336"/>
      <c r="I10" s="336"/>
      <c r="J10" s="336"/>
      <c r="K10" s="336"/>
      <c r="L10" s="337"/>
    </row>
    <row r="11" spans="2:12" x14ac:dyDescent="0.15">
      <c r="B11" s="334"/>
      <c r="C11" s="338" t="s">
        <v>162</v>
      </c>
      <c r="D11" s="105" t="s">
        <v>163</v>
      </c>
      <c r="E11" s="106">
        <v>1</v>
      </c>
      <c r="F11" s="341" t="s">
        <v>164</v>
      </c>
      <c r="G11" s="342"/>
      <c r="H11" s="342"/>
      <c r="I11" s="342"/>
      <c r="J11" s="342"/>
      <c r="K11" s="342"/>
      <c r="L11" s="343"/>
    </row>
    <row r="12" spans="2:12" x14ac:dyDescent="0.15">
      <c r="B12" s="334"/>
      <c r="C12" s="339"/>
      <c r="D12" s="107" t="s">
        <v>165</v>
      </c>
      <c r="E12" s="108">
        <v>5</v>
      </c>
      <c r="F12" s="344" t="s">
        <v>166</v>
      </c>
      <c r="G12" s="345"/>
      <c r="H12" s="345"/>
      <c r="I12" s="345"/>
      <c r="J12" s="345"/>
      <c r="K12" s="345"/>
      <c r="L12" s="346"/>
    </row>
    <row r="13" spans="2:12" x14ac:dyDescent="0.15">
      <c r="B13" s="334"/>
      <c r="C13" s="339"/>
      <c r="D13" s="107"/>
      <c r="E13" s="108"/>
      <c r="F13" s="344"/>
      <c r="G13" s="345"/>
      <c r="H13" s="345"/>
      <c r="I13" s="345"/>
      <c r="J13" s="345"/>
      <c r="K13" s="345"/>
      <c r="L13" s="346"/>
    </row>
    <row r="14" spans="2:12" x14ac:dyDescent="0.15">
      <c r="B14" s="334"/>
      <c r="C14" s="340"/>
      <c r="D14" s="109"/>
      <c r="E14" s="110"/>
      <c r="F14" s="347"/>
      <c r="G14" s="348"/>
      <c r="H14" s="348"/>
      <c r="I14" s="348"/>
      <c r="J14" s="348"/>
      <c r="K14" s="348"/>
      <c r="L14" s="349"/>
    </row>
    <row r="15" spans="2:12" x14ac:dyDescent="0.15">
      <c r="B15" s="334"/>
      <c r="C15" s="338" t="s">
        <v>167</v>
      </c>
      <c r="D15" s="105" t="s">
        <v>168</v>
      </c>
      <c r="E15" s="106">
        <v>1</v>
      </c>
      <c r="F15" s="341" t="s">
        <v>169</v>
      </c>
      <c r="G15" s="342"/>
      <c r="H15" s="342"/>
      <c r="I15" s="342"/>
      <c r="J15" s="342"/>
      <c r="K15" s="342"/>
      <c r="L15" s="343"/>
    </row>
    <row r="16" spans="2:12" x14ac:dyDescent="0.15">
      <c r="B16" s="334"/>
      <c r="C16" s="339"/>
      <c r="D16" s="107"/>
      <c r="E16" s="108"/>
      <c r="F16" s="344"/>
      <c r="G16" s="345"/>
      <c r="H16" s="345"/>
      <c r="I16" s="345"/>
      <c r="J16" s="345"/>
      <c r="K16" s="345"/>
      <c r="L16" s="346"/>
    </row>
    <row r="17" spans="2:12" x14ac:dyDescent="0.15">
      <c r="B17" s="334"/>
      <c r="C17" s="339"/>
      <c r="D17" s="107"/>
      <c r="E17" s="108"/>
      <c r="F17" s="344"/>
      <c r="G17" s="345"/>
      <c r="H17" s="345"/>
      <c r="I17" s="345"/>
      <c r="J17" s="345"/>
      <c r="K17" s="345"/>
      <c r="L17" s="346"/>
    </row>
    <row r="18" spans="2:12" x14ac:dyDescent="0.15">
      <c r="B18" s="334"/>
      <c r="C18" s="340"/>
      <c r="D18" s="109"/>
      <c r="E18" s="110"/>
      <c r="F18" s="347"/>
      <c r="G18" s="348"/>
      <c r="H18" s="348"/>
      <c r="I18" s="348"/>
      <c r="J18" s="348"/>
      <c r="K18" s="348"/>
      <c r="L18" s="349"/>
    </row>
    <row r="19" spans="2:12" x14ac:dyDescent="0.15">
      <c r="B19" s="334" t="s">
        <v>170</v>
      </c>
      <c r="C19" s="355" t="s">
        <v>171</v>
      </c>
      <c r="D19" s="105" t="s">
        <v>172</v>
      </c>
      <c r="E19" s="106">
        <v>1</v>
      </c>
      <c r="F19" s="341" t="s">
        <v>173</v>
      </c>
      <c r="G19" s="342"/>
      <c r="H19" s="342"/>
      <c r="I19" s="342"/>
      <c r="J19" s="342"/>
      <c r="K19" s="342"/>
      <c r="L19" s="343"/>
    </row>
    <row r="20" spans="2:12" x14ac:dyDescent="0.15">
      <c r="B20" s="334"/>
      <c r="C20" s="334"/>
      <c r="D20" s="107" t="s">
        <v>172</v>
      </c>
      <c r="E20" s="108">
        <v>1</v>
      </c>
      <c r="F20" s="344" t="s">
        <v>174</v>
      </c>
      <c r="G20" s="345"/>
      <c r="H20" s="345"/>
      <c r="I20" s="345"/>
      <c r="J20" s="345"/>
      <c r="K20" s="345"/>
      <c r="L20" s="346"/>
    </row>
    <row r="21" spans="2:12" x14ac:dyDescent="0.15">
      <c r="B21" s="334"/>
      <c r="C21" s="334"/>
      <c r="D21" s="107" t="s">
        <v>161</v>
      </c>
      <c r="E21" s="108">
        <v>2</v>
      </c>
      <c r="F21" s="344" t="s">
        <v>175</v>
      </c>
      <c r="G21" s="345"/>
      <c r="H21" s="345"/>
      <c r="I21" s="345"/>
      <c r="J21" s="345"/>
      <c r="K21" s="345"/>
      <c r="L21" s="346"/>
    </row>
    <row r="22" spans="2:12" x14ac:dyDescent="0.15">
      <c r="B22" s="334"/>
      <c r="C22" s="334"/>
      <c r="D22" s="109" t="s">
        <v>161</v>
      </c>
      <c r="E22" s="110">
        <v>2</v>
      </c>
      <c r="F22" s="347" t="s">
        <v>175</v>
      </c>
      <c r="G22" s="348"/>
      <c r="H22" s="348"/>
      <c r="I22" s="348"/>
      <c r="J22" s="348"/>
      <c r="K22" s="348"/>
      <c r="L22" s="349"/>
    </row>
    <row r="23" spans="2:12" x14ac:dyDescent="0.15">
      <c r="B23" s="92" t="s">
        <v>176</v>
      </c>
      <c r="E23" s="92">
        <f>SUM(E10:E22)</f>
        <v>313</v>
      </c>
    </row>
    <row r="24" spans="2:12" ht="33" customHeight="1" x14ac:dyDescent="0.25">
      <c r="B24" s="350" t="s">
        <v>177</v>
      </c>
      <c r="C24" s="350"/>
      <c r="D24" s="350"/>
      <c r="E24" s="111">
        <v>312</v>
      </c>
      <c r="F24" s="351" t="s">
        <v>178</v>
      </c>
      <c r="G24" s="352"/>
      <c r="H24" s="352"/>
      <c r="I24" s="352"/>
      <c r="J24" s="352"/>
      <c r="K24" s="352"/>
      <c r="L24" s="352"/>
    </row>
    <row r="27" spans="2:12" x14ac:dyDescent="0.15">
      <c r="B27" s="92" t="s">
        <v>179</v>
      </c>
    </row>
    <row r="28" spans="2:12" x14ac:dyDescent="0.15">
      <c r="B28" s="92" t="s">
        <v>180</v>
      </c>
    </row>
    <row r="29" spans="2:12" x14ac:dyDescent="0.15">
      <c r="B29" s="94"/>
      <c r="C29" s="94"/>
      <c r="D29" s="101"/>
      <c r="E29" s="330" t="s">
        <v>154</v>
      </c>
      <c r="F29" s="330"/>
      <c r="G29" s="330"/>
      <c r="H29" s="330"/>
      <c r="I29" s="330"/>
      <c r="J29" s="330"/>
      <c r="K29" s="330"/>
      <c r="L29" s="330"/>
    </row>
    <row r="30" spans="2:12" ht="57" customHeight="1" x14ac:dyDescent="0.15">
      <c r="B30" s="102" t="s">
        <v>155</v>
      </c>
      <c r="C30" s="102"/>
      <c r="D30" s="102" t="s">
        <v>156</v>
      </c>
      <c r="E30" s="102" t="s">
        <v>157</v>
      </c>
      <c r="F30" s="331" t="s">
        <v>158</v>
      </c>
      <c r="G30" s="353"/>
      <c r="H30" s="353"/>
      <c r="I30" s="353"/>
      <c r="J30" s="353"/>
      <c r="K30" s="353"/>
      <c r="L30" s="354"/>
    </row>
    <row r="31" spans="2:12" x14ac:dyDescent="0.15">
      <c r="B31" s="334" t="s">
        <v>159</v>
      </c>
      <c r="C31" s="338" t="s">
        <v>162</v>
      </c>
      <c r="D31" s="105" t="s">
        <v>181</v>
      </c>
      <c r="E31" s="106">
        <v>1</v>
      </c>
      <c r="F31" s="356" t="s">
        <v>182</v>
      </c>
      <c r="G31" s="357"/>
      <c r="H31" s="357"/>
      <c r="I31" s="357"/>
      <c r="J31" s="357"/>
      <c r="K31" s="357"/>
      <c r="L31" s="358"/>
    </row>
    <row r="32" spans="2:12" x14ac:dyDescent="0.15">
      <c r="B32" s="334"/>
      <c r="C32" s="339"/>
      <c r="D32" s="107"/>
      <c r="E32" s="108"/>
      <c r="F32" s="359"/>
      <c r="G32" s="360"/>
      <c r="H32" s="360"/>
      <c r="I32" s="360"/>
      <c r="J32" s="360"/>
      <c r="K32" s="360"/>
      <c r="L32" s="361"/>
    </row>
    <row r="33" spans="2:12" x14ac:dyDescent="0.15">
      <c r="B33" s="334"/>
      <c r="C33" s="340"/>
      <c r="D33" s="109"/>
      <c r="E33" s="110"/>
      <c r="F33" s="362"/>
      <c r="G33" s="363"/>
      <c r="H33" s="363"/>
      <c r="I33" s="363"/>
      <c r="J33" s="363"/>
      <c r="K33" s="363"/>
      <c r="L33" s="364"/>
    </row>
    <row r="34" spans="2:12" x14ac:dyDescent="0.15">
      <c r="B34" s="334"/>
      <c r="C34" s="338" t="s">
        <v>167</v>
      </c>
      <c r="D34" s="105" t="s">
        <v>183</v>
      </c>
      <c r="E34" s="106">
        <v>2</v>
      </c>
      <c r="F34" s="356" t="s">
        <v>169</v>
      </c>
      <c r="G34" s="357"/>
      <c r="H34" s="357"/>
      <c r="I34" s="357"/>
      <c r="J34" s="357"/>
      <c r="K34" s="357"/>
      <c r="L34" s="358"/>
    </row>
    <row r="35" spans="2:12" x14ac:dyDescent="0.15">
      <c r="B35" s="334"/>
      <c r="C35" s="339"/>
      <c r="D35" s="107"/>
      <c r="E35" s="108"/>
      <c r="F35" s="359"/>
      <c r="G35" s="360"/>
      <c r="H35" s="360"/>
      <c r="I35" s="360"/>
      <c r="J35" s="360"/>
      <c r="K35" s="360"/>
      <c r="L35" s="361"/>
    </row>
    <row r="36" spans="2:12" x14ac:dyDescent="0.15">
      <c r="B36" s="334"/>
      <c r="C36" s="340"/>
      <c r="D36" s="109"/>
      <c r="E36" s="110"/>
      <c r="F36" s="362"/>
      <c r="G36" s="363"/>
      <c r="H36" s="363"/>
      <c r="I36" s="363"/>
      <c r="J36" s="363"/>
      <c r="K36" s="363"/>
      <c r="L36" s="364"/>
    </row>
    <row r="37" spans="2:12" x14ac:dyDescent="0.15">
      <c r="B37" s="334" t="s">
        <v>170</v>
      </c>
      <c r="C37" s="355" t="s">
        <v>171</v>
      </c>
      <c r="D37" s="105" t="s">
        <v>181</v>
      </c>
      <c r="E37" s="106">
        <v>1</v>
      </c>
      <c r="F37" s="356" t="s">
        <v>184</v>
      </c>
      <c r="G37" s="357"/>
      <c r="H37" s="357"/>
      <c r="I37" s="357"/>
      <c r="J37" s="357"/>
      <c r="K37" s="357"/>
      <c r="L37" s="358"/>
    </row>
    <row r="38" spans="2:12" x14ac:dyDescent="0.15">
      <c r="B38" s="334"/>
      <c r="C38" s="334"/>
      <c r="D38" s="107"/>
      <c r="E38" s="108"/>
      <c r="F38" s="359"/>
      <c r="G38" s="360"/>
      <c r="H38" s="360"/>
      <c r="I38" s="360"/>
      <c r="J38" s="360"/>
      <c r="K38" s="360"/>
      <c r="L38" s="361"/>
    </row>
    <row r="39" spans="2:12" x14ac:dyDescent="0.15">
      <c r="B39" s="334"/>
      <c r="C39" s="334"/>
      <c r="D39" s="109"/>
      <c r="E39" s="110"/>
      <c r="F39" s="362"/>
      <c r="G39" s="363"/>
      <c r="H39" s="363"/>
      <c r="I39" s="363"/>
      <c r="J39" s="363"/>
      <c r="K39" s="363"/>
      <c r="L39" s="364"/>
    </row>
    <row r="40" spans="2:12" x14ac:dyDescent="0.15">
      <c r="B40" s="94" t="s">
        <v>176</v>
      </c>
      <c r="E40" s="112">
        <f>SUM(E31:E39)</f>
        <v>4</v>
      </c>
      <c r="F40" s="365"/>
      <c r="G40" s="365"/>
      <c r="H40" s="365"/>
      <c r="I40" s="365"/>
      <c r="J40" s="365"/>
      <c r="K40" s="365"/>
      <c r="L40" s="365"/>
    </row>
    <row r="41" spans="2:12" ht="33" customHeight="1" x14ac:dyDescent="0.25">
      <c r="B41" s="350" t="s">
        <v>185</v>
      </c>
      <c r="C41" s="350"/>
      <c r="D41" s="350"/>
      <c r="E41" s="113">
        <v>2</v>
      </c>
      <c r="F41" s="366"/>
      <c r="G41" s="366"/>
      <c r="H41" s="366"/>
      <c r="I41" s="366"/>
      <c r="J41" s="366"/>
      <c r="K41" s="366"/>
      <c r="L41" s="366"/>
    </row>
    <row r="42" spans="2:12" ht="33" customHeight="1" x14ac:dyDescent="0.15">
      <c r="B42" s="367" t="s">
        <v>186</v>
      </c>
      <c r="C42" s="368"/>
      <c r="D42" s="369"/>
      <c r="E42" s="111">
        <v>314</v>
      </c>
      <c r="F42" s="370" t="s">
        <v>178</v>
      </c>
      <c r="G42" s="371"/>
      <c r="H42" s="371"/>
      <c r="I42" s="371"/>
      <c r="J42" s="371"/>
      <c r="K42" s="371"/>
      <c r="L42" s="371"/>
    </row>
  </sheetData>
  <mergeCells count="44">
    <mergeCell ref="F40:L40"/>
    <mergeCell ref="B41:D41"/>
    <mergeCell ref="F41:L41"/>
    <mergeCell ref="B42:D42"/>
    <mergeCell ref="F42:L42"/>
    <mergeCell ref="C34:C36"/>
    <mergeCell ref="F34:L34"/>
    <mergeCell ref="F35:L35"/>
    <mergeCell ref="F36:L36"/>
    <mergeCell ref="B37:B39"/>
    <mergeCell ref="C37:C39"/>
    <mergeCell ref="F37:L37"/>
    <mergeCell ref="F38:L38"/>
    <mergeCell ref="F39:L39"/>
    <mergeCell ref="B31:B36"/>
    <mergeCell ref="C31:C33"/>
    <mergeCell ref="F31:L31"/>
    <mergeCell ref="F32:L32"/>
    <mergeCell ref="F33:L33"/>
    <mergeCell ref="F22:L22"/>
    <mergeCell ref="B24:D24"/>
    <mergeCell ref="F24:L24"/>
    <mergeCell ref="E29:L29"/>
    <mergeCell ref="F30:L30"/>
    <mergeCell ref="B19:B22"/>
    <mergeCell ref="C19:C22"/>
    <mergeCell ref="F19:L19"/>
    <mergeCell ref="F20:L20"/>
    <mergeCell ref="F21:L21"/>
    <mergeCell ref="F3:L3"/>
    <mergeCell ref="E8:L8"/>
    <mergeCell ref="F9:L9"/>
    <mergeCell ref="B10:B18"/>
    <mergeCell ref="F10:L10"/>
    <mergeCell ref="C11:C14"/>
    <mergeCell ref="F11:L11"/>
    <mergeCell ref="F12:L12"/>
    <mergeCell ref="F13:L13"/>
    <mergeCell ref="F14:L14"/>
    <mergeCell ref="C15:C18"/>
    <mergeCell ref="F15:L15"/>
    <mergeCell ref="F16:L16"/>
    <mergeCell ref="F17:L17"/>
    <mergeCell ref="F18:L18"/>
  </mergeCells>
  <phoneticPr fontId="3"/>
  <pageMargins left="0.7" right="0.7" top="0.75" bottom="0.75" header="0.3" footer="0.3"/>
  <pageSetup paperSize="9" orientation="portrait" r:id="rId1"/>
  <colBreaks count="1" manualBreakCount="1">
    <brk id="12"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9F871-E703-438B-A974-7ABDD6DE868E}">
  <sheetPr>
    <tabColor theme="7" tint="0.39997558519241921"/>
  </sheetPr>
  <dimension ref="B1:P57"/>
  <sheetViews>
    <sheetView view="pageBreakPreview" zoomScale="90" zoomScaleNormal="100" zoomScaleSheetLayoutView="90" workbookViewId="0">
      <selection activeCell="C2" sqref="C2"/>
    </sheetView>
  </sheetViews>
  <sheetFormatPr defaultColWidth="8.7265625" defaultRowHeight="13.5" x14ac:dyDescent="0.15"/>
  <cols>
    <col min="1" max="1" width="0.81640625" style="11" customWidth="1"/>
    <col min="2" max="2" width="1.90625" style="11" customWidth="1"/>
    <col min="3" max="3" width="6.6328125" style="11" customWidth="1"/>
    <col min="4" max="6" width="9.1796875" style="11" customWidth="1"/>
    <col min="7" max="7" width="10.6328125" style="11" customWidth="1"/>
    <col min="8" max="8" width="8.6328125" style="11" customWidth="1"/>
    <col min="9" max="15" width="3.7265625" style="11" customWidth="1"/>
    <col min="16" max="16" width="0.6328125" style="11" customWidth="1"/>
    <col min="17" max="16384" width="8.7265625" style="11"/>
  </cols>
  <sheetData>
    <row r="1" spans="2:16" s="1" customFormat="1" ht="18" customHeight="1" x14ac:dyDescent="0.15"/>
    <row r="2" spans="2:16" ht="18.75" customHeight="1" thickBot="1" x14ac:dyDescent="0.2">
      <c r="B2" s="1"/>
    </row>
    <row r="3" spans="2:16" ht="13.5" customHeight="1" x14ac:dyDescent="0.15">
      <c r="B3" s="390" t="s">
        <v>90</v>
      </c>
      <c r="C3" s="391"/>
      <c r="D3" s="391"/>
      <c r="E3" s="391"/>
      <c r="F3" s="392"/>
      <c r="G3" s="49"/>
      <c r="H3" s="396" t="s">
        <v>22</v>
      </c>
      <c r="I3" s="398" t="s">
        <v>129</v>
      </c>
      <c r="J3" s="399"/>
      <c r="K3" s="399"/>
      <c r="L3" s="399"/>
      <c r="M3" s="399"/>
      <c r="N3" s="399"/>
      <c r="O3" s="400"/>
    </row>
    <row r="4" spans="2:16" ht="14.25" customHeight="1" thickBot="1" x14ac:dyDescent="0.2">
      <c r="B4" s="393"/>
      <c r="C4" s="394"/>
      <c r="D4" s="394"/>
      <c r="E4" s="394"/>
      <c r="F4" s="395"/>
      <c r="G4" s="49"/>
      <c r="H4" s="397"/>
      <c r="I4" s="401"/>
      <c r="J4" s="402"/>
      <c r="K4" s="402"/>
      <c r="L4" s="402"/>
      <c r="M4" s="402"/>
      <c r="N4" s="402"/>
      <c r="O4" s="403"/>
    </row>
    <row r="5" spans="2:16" ht="24" customHeight="1" x14ac:dyDescent="0.15">
      <c r="C5" s="13"/>
      <c r="D5" s="13"/>
      <c r="E5" s="12"/>
      <c r="F5" s="12"/>
      <c r="G5" s="12"/>
      <c r="H5" s="73" t="s">
        <v>97</v>
      </c>
      <c r="I5" s="71" t="s">
        <v>119</v>
      </c>
      <c r="J5" s="72" t="s">
        <v>118</v>
      </c>
      <c r="K5" s="72" t="s">
        <v>118</v>
      </c>
      <c r="L5" s="72" t="s">
        <v>118</v>
      </c>
      <c r="M5" s="72" t="s">
        <v>128</v>
      </c>
      <c r="N5" s="72" t="s">
        <v>127</v>
      </c>
      <c r="O5" s="85" t="s">
        <v>127</v>
      </c>
    </row>
    <row r="6" spans="2:16" ht="27" customHeight="1" x14ac:dyDescent="0.15">
      <c r="B6" s="30" t="s">
        <v>26</v>
      </c>
      <c r="C6" s="28"/>
      <c r="D6" s="28"/>
      <c r="E6" s="28"/>
      <c r="F6" s="28"/>
      <c r="G6" s="28"/>
      <c r="H6" s="12"/>
    </row>
    <row r="7" spans="2:16" ht="12" customHeight="1" x14ac:dyDescent="0.15">
      <c r="B7" s="28"/>
      <c r="C7" s="28"/>
      <c r="D7" s="28"/>
      <c r="E7" s="28"/>
      <c r="F7" s="28"/>
      <c r="G7" s="28"/>
      <c r="H7" s="12"/>
    </row>
    <row r="8" spans="2:16" ht="50.1" customHeight="1" x14ac:dyDescent="0.15">
      <c r="B8" s="404" t="s">
        <v>32</v>
      </c>
      <c r="C8" s="404"/>
      <c r="D8" s="404"/>
      <c r="E8" s="404"/>
      <c r="F8" s="404"/>
      <c r="G8" s="404"/>
      <c r="H8" s="404"/>
      <c r="I8" s="404"/>
      <c r="J8" s="404"/>
      <c r="K8" s="404"/>
      <c r="L8" s="404"/>
      <c r="M8" s="404"/>
      <c r="N8" s="404"/>
      <c r="O8" s="404"/>
    </row>
    <row r="9" spans="2:16" ht="20.100000000000001" customHeight="1" x14ac:dyDescent="0.15">
      <c r="B9" s="28"/>
      <c r="C9" s="388" t="s">
        <v>92</v>
      </c>
      <c r="D9" s="389"/>
      <c r="E9" s="79"/>
      <c r="F9" s="28"/>
      <c r="G9" s="28"/>
    </row>
    <row r="10" spans="2:16" ht="20.100000000000001" customHeight="1" x14ac:dyDescent="0.15">
      <c r="B10" s="28"/>
      <c r="C10" s="388" t="s">
        <v>93</v>
      </c>
      <c r="D10" s="389"/>
      <c r="E10" s="79" t="s">
        <v>118</v>
      </c>
      <c r="F10" s="28"/>
      <c r="G10" s="28"/>
    </row>
    <row r="11" spans="2:16" ht="20.100000000000001" customHeight="1" x14ac:dyDescent="0.15">
      <c r="B11" s="28"/>
      <c r="C11" s="17"/>
      <c r="D11" s="17"/>
      <c r="O11" s="32" t="s">
        <v>19</v>
      </c>
    </row>
    <row r="12" spans="2:16" ht="20.100000000000001" customHeight="1" thickBot="1" x14ac:dyDescent="0.2">
      <c r="B12" s="28"/>
      <c r="C12" s="17"/>
      <c r="D12" s="17"/>
      <c r="E12" s="405" t="s">
        <v>108</v>
      </c>
      <c r="F12" s="406"/>
      <c r="G12" s="406"/>
      <c r="H12" s="406"/>
      <c r="I12" s="406"/>
      <c r="J12" s="406"/>
      <c r="K12" s="406"/>
      <c r="L12" s="406"/>
      <c r="M12" s="406"/>
      <c r="N12" s="406"/>
      <c r="O12" s="407"/>
      <c r="P12" s="14"/>
    </row>
    <row r="13" spans="2:16" s="15" customFormat="1" ht="20.100000000000001" customHeight="1" x14ac:dyDescent="0.15">
      <c r="C13" s="408" t="s">
        <v>25</v>
      </c>
      <c r="D13" s="411" t="s">
        <v>43</v>
      </c>
      <c r="E13" s="414" t="s">
        <v>42</v>
      </c>
      <c r="F13" s="415"/>
      <c r="G13" s="416"/>
      <c r="H13" s="421" t="s">
        <v>54</v>
      </c>
      <c r="I13" s="422"/>
      <c r="J13" s="422"/>
      <c r="K13" s="422"/>
      <c r="L13" s="423"/>
      <c r="M13" s="428" t="s">
        <v>82</v>
      </c>
      <c r="N13" s="429"/>
      <c r="O13" s="430"/>
      <c r="P13"/>
    </row>
    <row r="14" spans="2:16" s="15" customFormat="1" ht="39.950000000000003" customHeight="1" x14ac:dyDescent="0.15">
      <c r="C14" s="409"/>
      <c r="D14" s="412"/>
      <c r="E14" s="40" t="s">
        <v>76</v>
      </c>
      <c r="F14" s="48" t="s">
        <v>78</v>
      </c>
      <c r="G14" s="59" t="s">
        <v>74</v>
      </c>
      <c r="H14" s="74" t="s">
        <v>80</v>
      </c>
      <c r="I14" s="417" t="s">
        <v>67</v>
      </c>
      <c r="J14" s="418"/>
      <c r="K14" s="424" t="s">
        <v>58</v>
      </c>
      <c r="L14" s="425"/>
      <c r="M14" s="431"/>
      <c r="N14" s="432"/>
      <c r="O14" s="433"/>
      <c r="P14"/>
    </row>
    <row r="15" spans="2:16" s="64" customFormat="1" ht="15" customHeight="1" thickBot="1" x14ac:dyDescent="0.2">
      <c r="C15" s="410"/>
      <c r="D15" s="413"/>
      <c r="E15" s="65" t="s">
        <v>75</v>
      </c>
      <c r="F15" s="68" t="s">
        <v>77</v>
      </c>
      <c r="G15" s="69" t="s">
        <v>79</v>
      </c>
      <c r="H15" s="66">
        <v>30000</v>
      </c>
      <c r="I15" s="419">
        <v>15000</v>
      </c>
      <c r="J15" s="420"/>
      <c r="K15" s="426"/>
      <c r="L15" s="427"/>
      <c r="M15" s="434"/>
      <c r="N15" s="435"/>
      <c r="O15" s="436"/>
      <c r="P15" s="67"/>
    </row>
    <row r="16" spans="2:16" s="16" customFormat="1" ht="20.100000000000001" customHeight="1" x14ac:dyDescent="0.15">
      <c r="C16" s="34">
        <v>1</v>
      </c>
      <c r="D16" s="37">
        <v>128000</v>
      </c>
      <c r="E16" s="115">
        <f>IF(D16="","",IF(D16&gt;100000,100000,IF(D16&lt;=30000,"3万円以下は対象外です",D16)))</f>
        <v>100000</v>
      </c>
      <c r="F16" s="36">
        <f>IF(D16="",0,-30000)</f>
        <v>-30000</v>
      </c>
      <c r="G16" s="60">
        <f>IF(E16="",0,E16+F16)</f>
        <v>70000</v>
      </c>
      <c r="H16" s="50" t="s">
        <v>143</v>
      </c>
      <c r="I16" s="386"/>
      <c r="J16" s="387"/>
      <c r="K16" s="384"/>
      <c r="L16" s="385"/>
      <c r="M16" s="381">
        <f>IF(D16="",0,IF(H16="○",G16+30000,IF(I16="○",G16+15000,G16)))</f>
        <v>100000</v>
      </c>
      <c r="N16" s="382"/>
      <c r="O16" s="383"/>
      <c r="P16"/>
    </row>
    <row r="17" spans="3:16" s="16" customFormat="1" ht="20.100000000000001" customHeight="1" x14ac:dyDescent="0.15">
      <c r="C17" s="35">
        <v>2</v>
      </c>
      <c r="D17" s="114">
        <v>128000</v>
      </c>
      <c r="E17" s="63">
        <f t="shared" ref="E17:E23" si="0">IF(D17="","",IF(D17&gt;100000,100000,IF(D17&lt;=30000,"3万円以下は対象外です",D17)))</f>
        <v>100000</v>
      </c>
      <c r="F17" s="39">
        <f t="shared" ref="F17:F23" si="1">IF(D17="",0,-30000)</f>
        <v>-30000</v>
      </c>
      <c r="G17" s="61">
        <f t="shared" ref="G17:G23" si="2">IF(E17="",0,E17+F17)</f>
        <v>70000</v>
      </c>
      <c r="H17" s="51"/>
      <c r="I17" s="379" t="s">
        <v>118</v>
      </c>
      <c r="J17" s="380"/>
      <c r="K17" s="372"/>
      <c r="L17" s="373"/>
      <c r="M17" s="376">
        <f t="shared" ref="M17:M23" si="3">IF(D17="",0,IF(H17="○",G17+30000,IF(I17="○",G17+15000,G17)))</f>
        <v>85000</v>
      </c>
      <c r="N17" s="377"/>
      <c r="O17" s="378"/>
      <c r="P17"/>
    </row>
    <row r="18" spans="3:16" s="16" customFormat="1" ht="20.100000000000001" customHeight="1" x14ac:dyDescent="0.15">
      <c r="C18" s="35">
        <v>3</v>
      </c>
      <c r="D18" s="114">
        <v>128000</v>
      </c>
      <c r="E18" s="63">
        <f t="shared" si="0"/>
        <v>100000</v>
      </c>
      <c r="F18" s="39">
        <f t="shared" si="1"/>
        <v>-30000</v>
      </c>
      <c r="G18" s="61">
        <f t="shared" si="2"/>
        <v>70000</v>
      </c>
      <c r="H18" s="51"/>
      <c r="I18" s="379"/>
      <c r="J18" s="380"/>
      <c r="K18" s="372" t="s">
        <v>118</v>
      </c>
      <c r="L18" s="373"/>
      <c r="M18" s="376">
        <f t="shared" si="3"/>
        <v>70000</v>
      </c>
      <c r="N18" s="377"/>
      <c r="O18" s="378"/>
      <c r="P18"/>
    </row>
    <row r="19" spans="3:16" s="16" customFormat="1" ht="20.100000000000001" customHeight="1" x14ac:dyDescent="0.15">
      <c r="C19" s="35">
        <v>4</v>
      </c>
      <c r="D19" s="118">
        <v>90000</v>
      </c>
      <c r="E19" s="117">
        <f t="shared" si="0"/>
        <v>90000</v>
      </c>
      <c r="F19" s="39">
        <f t="shared" si="1"/>
        <v>-30000</v>
      </c>
      <c r="G19" s="61">
        <f t="shared" si="2"/>
        <v>60000</v>
      </c>
      <c r="H19" s="51"/>
      <c r="I19" s="379" t="s">
        <v>118</v>
      </c>
      <c r="J19" s="380"/>
      <c r="K19" s="372"/>
      <c r="L19" s="373"/>
      <c r="M19" s="376">
        <f t="shared" si="3"/>
        <v>75000</v>
      </c>
      <c r="N19" s="377"/>
      <c r="O19" s="378"/>
      <c r="P19"/>
    </row>
    <row r="20" spans="3:16" s="16" customFormat="1" ht="20.100000000000001" customHeight="1" x14ac:dyDescent="0.15">
      <c r="C20" s="35">
        <v>5</v>
      </c>
      <c r="D20" s="114">
        <v>64800</v>
      </c>
      <c r="E20" s="63">
        <f t="shared" si="0"/>
        <v>64800</v>
      </c>
      <c r="F20" s="39">
        <f t="shared" si="1"/>
        <v>-30000</v>
      </c>
      <c r="G20" s="61">
        <f t="shared" si="2"/>
        <v>34800</v>
      </c>
      <c r="H20" s="51" t="s">
        <v>110</v>
      </c>
      <c r="I20" s="379" t="s">
        <v>110</v>
      </c>
      <c r="J20" s="380"/>
      <c r="K20" s="372" t="s">
        <v>118</v>
      </c>
      <c r="L20" s="373"/>
      <c r="M20" s="376">
        <f t="shared" si="3"/>
        <v>34800</v>
      </c>
      <c r="N20" s="377"/>
      <c r="O20" s="378"/>
      <c r="P20"/>
    </row>
    <row r="21" spans="3:16" s="16" customFormat="1" ht="20.100000000000001" customHeight="1" x14ac:dyDescent="0.15">
      <c r="C21" s="35">
        <v>6</v>
      </c>
      <c r="D21" s="114">
        <v>64800</v>
      </c>
      <c r="E21" s="63">
        <f t="shared" si="0"/>
        <v>64800</v>
      </c>
      <c r="F21" s="39">
        <f t="shared" si="1"/>
        <v>-30000</v>
      </c>
      <c r="G21" s="61">
        <f t="shared" si="2"/>
        <v>34800</v>
      </c>
      <c r="H21" s="51" t="s">
        <v>110</v>
      </c>
      <c r="I21" s="379" t="s">
        <v>110</v>
      </c>
      <c r="J21" s="380"/>
      <c r="K21" s="372" t="s">
        <v>118</v>
      </c>
      <c r="L21" s="373"/>
      <c r="M21" s="376">
        <f t="shared" si="3"/>
        <v>34800</v>
      </c>
      <c r="N21" s="377"/>
      <c r="O21" s="378"/>
      <c r="P21"/>
    </row>
    <row r="22" spans="3:16" s="16" customFormat="1" ht="20.100000000000001" customHeight="1" x14ac:dyDescent="0.15">
      <c r="C22" s="35">
        <v>7</v>
      </c>
      <c r="D22" s="114">
        <v>64800</v>
      </c>
      <c r="E22" s="63">
        <f t="shared" si="0"/>
        <v>64800</v>
      </c>
      <c r="F22" s="39">
        <f t="shared" si="1"/>
        <v>-30000</v>
      </c>
      <c r="G22" s="61">
        <f t="shared" si="2"/>
        <v>34800</v>
      </c>
      <c r="H22" s="51" t="s">
        <v>110</v>
      </c>
      <c r="I22" s="379" t="s">
        <v>110</v>
      </c>
      <c r="J22" s="380"/>
      <c r="K22" s="372" t="s">
        <v>118</v>
      </c>
      <c r="L22" s="373"/>
      <c r="M22" s="376">
        <f t="shared" si="3"/>
        <v>34800</v>
      </c>
      <c r="N22" s="377"/>
      <c r="O22" s="378"/>
      <c r="P22"/>
    </row>
    <row r="23" spans="3:16" s="16" customFormat="1" ht="20.100000000000001" customHeight="1" x14ac:dyDescent="0.15">
      <c r="C23" s="35">
        <v>8</v>
      </c>
      <c r="D23" s="38">
        <v>32600</v>
      </c>
      <c r="E23" s="116">
        <f t="shared" si="0"/>
        <v>32600</v>
      </c>
      <c r="F23" s="39">
        <f t="shared" si="1"/>
        <v>-30000</v>
      </c>
      <c r="G23" s="61">
        <f t="shared" si="2"/>
        <v>2600</v>
      </c>
      <c r="H23" s="51" t="s">
        <v>118</v>
      </c>
      <c r="I23" s="379" t="s">
        <v>110</v>
      </c>
      <c r="J23" s="380"/>
      <c r="K23" s="372"/>
      <c r="L23" s="373"/>
      <c r="M23" s="376">
        <f t="shared" si="3"/>
        <v>32600</v>
      </c>
      <c r="N23" s="377"/>
      <c r="O23" s="378"/>
      <c r="P23"/>
    </row>
    <row r="24" spans="3:16" s="16" customFormat="1" ht="20.100000000000001" customHeight="1" x14ac:dyDescent="0.15">
      <c r="C24" s="374"/>
      <c r="D24" s="374"/>
      <c r="E24" s="374"/>
      <c r="F24" s="374"/>
      <c r="G24" s="374"/>
      <c r="H24" s="374"/>
      <c r="I24" s="374"/>
      <c r="J24" s="374"/>
      <c r="K24" s="374"/>
      <c r="L24" s="374"/>
      <c r="M24" s="374"/>
      <c r="N24" s="374"/>
      <c r="O24" s="374"/>
      <c r="P24"/>
    </row>
    <row r="25" spans="3:16" s="16" customFormat="1" ht="20.100000000000001" customHeight="1" x14ac:dyDescent="0.15">
      <c r="C25" s="375"/>
      <c r="D25" s="375"/>
      <c r="E25" s="375"/>
      <c r="F25" s="375"/>
      <c r="G25" s="375"/>
      <c r="H25" s="375"/>
      <c r="I25" s="375"/>
      <c r="J25" s="375"/>
      <c r="K25" s="375"/>
      <c r="L25" s="375"/>
      <c r="M25" s="375"/>
      <c r="N25" s="375"/>
      <c r="O25" s="375"/>
      <c r="P25"/>
    </row>
    <row r="26" spans="3:16" s="16" customFormat="1" ht="20.100000000000001" customHeight="1" x14ac:dyDescent="0.15">
      <c r="C26" s="35">
        <v>400</v>
      </c>
      <c r="D26" s="38">
        <v>90000</v>
      </c>
      <c r="E26" s="63">
        <f>IF(D26="","",IF(D26&gt;100000,100000,IF(D26&lt;=30000,"3万円以下は対象外です",D26)))</f>
        <v>90000</v>
      </c>
      <c r="F26" s="39">
        <f t="shared" ref="F26:F29" si="4">IF(D26="",0,-30000)</f>
        <v>-30000</v>
      </c>
      <c r="G26" s="61">
        <f t="shared" ref="G26:G29" si="5">IF(E26="",0,E26+F26)</f>
        <v>60000</v>
      </c>
      <c r="H26" s="51"/>
      <c r="I26" s="379"/>
      <c r="J26" s="380"/>
      <c r="K26" s="372" t="s">
        <v>118</v>
      </c>
      <c r="L26" s="373"/>
      <c r="M26" s="376">
        <f t="shared" ref="M26:M29" si="6">IF(D26="",0,IF(H26="○",G26+30000,IF(I26="○",G26+15000,G26)))</f>
        <v>60000</v>
      </c>
      <c r="N26" s="377"/>
      <c r="O26" s="378"/>
      <c r="P26"/>
    </row>
    <row r="27" spans="3:16" s="16" customFormat="1" ht="20.100000000000001" customHeight="1" x14ac:dyDescent="0.15">
      <c r="C27" s="35">
        <v>401</v>
      </c>
      <c r="D27" s="38">
        <v>90000</v>
      </c>
      <c r="E27" s="63">
        <f t="shared" ref="E27:E29" si="7">IF(D27="","",IF(D27&gt;100000,100000,IF(D27&lt;=30000,"3万円以下は対象外です",D27)))</f>
        <v>90000</v>
      </c>
      <c r="F27" s="39">
        <f t="shared" si="4"/>
        <v>-30000</v>
      </c>
      <c r="G27" s="61">
        <f t="shared" si="5"/>
        <v>60000</v>
      </c>
      <c r="H27" s="51" t="s">
        <v>118</v>
      </c>
      <c r="I27" s="379"/>
      <c r="J27" s="380"/>
      <c r="K27" s="372"/>
      <c r="L27" s="373"/>
      <c r="M27" s="376">
        <f t="shared" si="6"/>
        <v>90000</v>
      </c>
      <c r="N27" s="377"/>
      <c r="O27" s="378"/>
      <c r="P27"/>
    </row>
    <row r="28" spans="3:16" s="16" customFormat="1" ht="20.100000000000001" customHeight="1" x14ac:dyDescent="0.15">
      <c r="C28" s="35">
        <v>402</v>
      </c>
      <c r="D28" s="38">
        <v>90000</v>
      </c>
      <c r="E28" s="63">
        <f t="shared" si="7"/>
        <v>90000</v>
      </c>
      <c r="F28" s="39">
        <f t="shared" si="4"/>
        <v>-30000</v>
      </c>
      <c r="G28" s="61">
        <f t="shared" si="5"/>
        <v>60000</v>
      </c>
      <c r="H28" s="51" t="s">
        <v>118</v>
      </c>
      <c r="I28" s="379"/>
      <c r="J28" s="380"/>
      <c r="K28" s="372"/>
      <c r="L28" s="373"/>
      <c r="M28" s="376">
        <f t="shared" si="6"/>
        <v>90000</v>
      </c>
      <c r="N28" s="377"/>
      <c r="O28" s="378"/>
      <c r="P28"/>
    </row>
    <row r="29" spans="3:16" s="16" customFormat="1" ht="20.100000000000001" customHeight="1" thickBot="1" x14ac:dyDescent="0.2">
      <c r="C29" s="35">
        <v>403</v>
      </c>
      <c r="D29" s="38">
        <v>64800</v>
      </c>
      <c r="E29" s="63">
        <f t="shared" si="7"/>
        <v>64800</v>
      </c>
      <c r="F29" s="39">
        <f t="shared" si="4"/>
        <v>-30000</v>
      </c>
      <c r="G29" s="61">
        <f t="shared" si="5"/>
        <v>34800</v>
      </c>
      <c r="H29" s="51"/>
      <c r="I29" s="379"/>
      <c r="J29" s="380"/>
      <c r="K29" s="372" t="s">
        <v>118</v>
      </c>
      <c r="L29" s="373"/>
      <c r="M29" s="376">
        <f t="shared" si="6"/>
        <v>34800</v>
      </c>
      <c r="N29" s="377"/>
      <c r="O29" s="378"/>
      <c r="P29"/>
    </row>
    <row r="30" spans="3:16" ht="20.100000000000001" customHeight="1" x14ac:dyDescent="0.15">
      <c r="C30" s="439" t="s">
        <v>140</v>
      </c>
      <c r="D30" s="441">
        <v>31943400</v>
      </c>
      <c r="E30" s="443">
        <v>28067400</v>
      </c>
      <c r="F30" s="445">
        <v>-12090000</v>
      </c>
      <c r="G30" s="447">
        <v>15977400</v>
      </c>
      <c r="H30" s="52">
        <v>25</v>
      </c>
      <c r="I30" s="449">
        <v>32</v>
      </c>
      <c r="J30" s="450"/>
      <c r="K30" s="453">
        <v>348</v>
      </c>
      <c r="L30" s="454"/>
      <c r="M30" s="459">
        <v>15977400</v>
      </c>
      <c r="N30" s="460"/>
      <c r="O30" s="461"/>
      <c r="P30"/>
    </row>
    <row r="31" spans="3:16" ht="20.100000000000001" customHeight="1" thickBot="1" x14ac:dyDescent="0.2">
      <c r="C31" s="440"/>
      <c r="D31" s="442"/>
      <c r="E31" s="444"/>
      <c r="F31" s="446"/>
      <c r="G31" s="448"/>
      <c r="H31" s="53">
        <f>H15*H30</f>
        <v>750000</v>
      </c>
      <c r="I31" s="451">
        <f>I15*I30</f>
        <v>480000</v>
      </c>
      <c r="J31" s="452"/>
      <c r="K31" s="455"/>
      <c r="L31" s="456"/>
      <c r="M31" s="462"/>
      <c r="N31" s="463"/>
      <c r="O31" s="464"/>
      <c r="P31"/>
    </row>
    <row r="32" spans="3:16" ht="30" customHeight="1" thickTop="1" thickBot="1" x14ac:dyDescent="0.2">
      <c r="C32" s="24"/>
      <c r="D32" s="25"/>
      <c r="E32" s="437" t="s">
        <v>81</v>
      </c>
      <c r="F32" s="438"/>
      <c r="G32" s="62">
        <f>ROUNDDOWN(G30,-3)</f>
        <v>15977000</v>
      </c>
      <c r="H32" s="468">
        <f>H31+I31</f>
        <v>1230000</v>
      </c>
      <c r="I32" s="469"/>
      <c r="J32" s="470"/>
      <c r="K32" s="457"/>
      <c r="L32" s="458"/>
      <c r="M32" s="465">
        <f>G32+H32</f>
        <v>17207000</v>
      </c>
      <c r="N32" s="466"/>
      <c r="O32" s="467"/>
      <c r="P32" s="26"/>
    </row>
    <row r="33" spans="2:16" ht="20.100000000000001" customHeight="1" thickTop="1" x14ac:dyDescent="0.15">
      <c r="C33" s="24"/>
      <c r="D33" s="25"/>
      <c r="E33" s="54"/>
      <c r="F33" s="54"/>
      <c r="G33" s="55"/>
      <c r="H33" s="56"/>
      <c r="I33" s="56"/>
      <c r="J33" s="56"/>
      <c r="K33" s="57"/>
      <c r="L33" s="57"/>
      <c r="M33" s="57"/>
      <c r="N33" s="57"/>
      <c r="O33" s="58"/>
      <c r="P33" s="26"/>
    </row>
    <row r="34" spans="2:16" ht="27" customHeight="1" x14ac:dyDescent="0.15">
      <c r="B34" s="30" t="s">
        <v>31</v>
      </c>
      <c r="C34" s="28"/>
      <c r="D34" s="28"/>
      <c r="E34" s="28"/>
      <c r="F34" s="28"/>
      <c r="G34" s="28"/>
      <c r="H34" s="12"/>
    </row>
    <row r="35" spans="2:16" ht="34.5" customHeight="1" x14ac:dyDescent="0.15">
      <c r="B35" s="404" t="s">
        <v>28</v>
      </c>
      <c r="C35" s="404"/>
      <c r="D35" s="404"/>
      <c r="E35" s="404"/>
      <c r="F35" s="404"/>
      <c r="G35" s="404"/>
      <c r="H35" s="404"/>
      <c r="I35" s="404"/>
      <c r="J35" s="404"/>
      <c r="K35" s="404"/>
      <c r="L35" s="404"/>
      <c r="M35" s="404"/>
      <c r="N35" s="404"/>
      <c r="O35" s="404"/>
    </row>
    <row r="36" spans="2:16" ht="6.75" customHeight="1" thickBot="1" x14ac:dyDescent="0.2"/>
    <row r="37" spans="2:16" ht="15" customHeight="1" thickBot="1" x14ac:dyDescent="0.2">
      <c r="B37" s="21" t="s">
        <v>139</v>
      </c>
      <c r="C37" s="11" t="s">
        <v>62</v>
      </c>
    </row>
    <row r="38" spans="2:16" ht="15" customHeight="1" x14ac:dyDescent="0.15">
      <c r="B38" s="42"/>
      <c r="C38" s="11" t="s">
        <v>63</v>
      </c>
    </row>
    <row r="39" spans="2:16" ht="12" customHeight="1" thickBot="1" x14ac:dyDescent="0.2"/>
    <row r="40" spans="2:16" ht="15" customHeight="1" thickBot="1" x14ac:dyDescent="0.2">
      <c r="B40" s="21" t="s">
        <v>139</v>
      </c>
      <c r="C40" s="11" t="s">
        <v>38</v>
      </c>
    </row>
    <row r="41" spans="2:16" ht="12" customHeight="1" thickBot="1" x14ac:dyDescent="0.2"/>
    <row r="42" spans="2:16" ht="15" customHeight="1" thickBot="1" x14ac:dyDescent="0.2">
      <c r="B42" s="21" t="s">
        <v>139</v>
      </c>
      <c r="C42" s="11" t="s">
        <v>87</v>
      </c>
    </row>
    <row r="43" spans="2:16" ht="15" customHeight="1" x14ac:dyDescent="0.15">
      <c r="C43" s="11" t="s">
        <v>29</v>
      </c>
    </row>
    <row r="44" spans="2:16" ht="12" customHeight="1" thickBot="1" x14ac:dyDescent="0.2"/>
    <row r="45" spans="2:16" ht="15" customHeight="1" thickBot="1" x14ac:dyDescent="0.2">
      <c r="B45" s="21" t="s">
        <v>139</v>
      </c>
      <c r="C45" s="11" t="s">
        <v>30</v>
      </c>
    </row>
    <row r="46" spans="2:16" ht="15" customHeight="1" x14ac:dyDescent="0.15">
      <c r="C46" s="11" t="s">
        <v>105</v>
      </c>
    </row>
    <row r="47" spans="2:16" ht="15" customHeight="1" x14ac:dyDescent="0.15">
      <c r="C47" s="11" t="s">
        <v>104</v>
      </c>
    </row>
    <row r="48" spans="2:16" ht="12" customHeight="1" thickBot="1" x14ac:dyDescent="0.2"/>
    <row r="49" spans="2:3" ht="15" customHeight="1" thickBot="1" x14ac:dyDescent="0.2">
      <c r="B49" s="21" t="s">
        <v>139</v>
      </c>
      <c r="C49" s="11" t="s">
        <v>88</v>
      </c>
    </row>
    <row r="50" spans="2:3" ht="15" customHeight="1" x14ac:dyDescent="0.15">
      <c r="C50" s="11" t="s">
        <v>86</v>
      </c>
    </row>
    <row r="51" spans="2:3" ht="15" customHeight="1" x14ac:dyDescent="0.15">
      <c r="C51" s="11" t="s">
        <v>85</v>
      </c>
    </row>
    <row r="52" spans="2:3" ht="12" customHeight="1" thickBot="1" x14ac:dyDescent="0.2"/>
    <row r="53" spans="2:3" ht="15" customHeight="1" thickBot="1" x14ac:dyDescent="0.2">
      <c r="B53" s="21" t="s">
        <v>139</v>
      </c>
      <c r="C53" s="11" t="s">
        <v>89</v>
      </c>
    </row>
    <row r="54" spans="2:3" ht="15" customHeight="1" x14ac:dyDescent="0.15">
      <c r="C54" s="11" t="s">
        <v>33</v>
      </c>
    </row>
    <row r="55" spans="2:3" ht="12" customHeight="1" thickBot="1" x14ac:dyDescent="0.2"/>
    <row r="56" spans="2:3" ht="15" customHeight="1" thickBot="1" x14ac:dyDescent="0.2">
      <c r="B56" s="21" t="s">
        <v>139</v>
      </c>
      <c r="C56" s="11" t="s">
        <v>39</v>
      </c>
    </row>
    <row r="57" spans="2:3" ht="15" customHeight="1" x14ac:dyDescent="0.15">
      <c r="C57" s="11" t="s">
        <v>34</v>
      </c>
    </row>
  </sheetData>
  <mergeCells count="67">
    <mergeCell ref="E32:F32"/>
    <mergeCell ref="B35:O35"/>
    <mergeCell ref="C30:C31"/>
    <mergeCell ref="D30:D31"/>
    <mergeCell ref="E30:E31"/>
    <mergeCell ref="F30:F31"/>
    <mergeCell ref="G30:G31"/>
    <mergeCell ref="I30:J30"/>
    <mergeCell ref="I31:J31"/>
    <mergeCell ref="K30:L30"/>
    <mergeCell ref="K31:L31"/>
    <mergeCell ref="K32:L32"/>
    <mergeCell ref="M30:O31"/>
    <mergeCell ref="M32:O32"/>
    <mergeCell ref="H32:J32"/>
    <mergeCell ref="E12:O12"/>
    <mergeCell ref="C13:C15"/>
    <mergeCell ref="D13:D15"/>
    <mergeCell ref="E13:G13"/>
    <mergeCell ref="I14:J14"/>
    <mergeCell ref="I15:J15"/>
    <mergeCell ref="H13:L13"/>
    <mergeCell ref="K14:L15"/>
    <mergeCell ref="M13:O15"/>
    <mergeCell ref="C10:D10"/>
    <mergeCell ref="B3:F4"/>
    <mergeCell ref="H3:H4"/>
    <mergeCell ref="I3:O4"/>
    <mergeCell ref="B8:O8"/>
    <mergeCell ref="C9:D9"/>
    <mergeCell ref="I20:J20"/>
    <mergeCell ref="I21:J21"/>
    <mergeCell ref="I22:J22"/>
    <mergeCell ref="I23:J23"/>
    <mergeCell ref="I16:J16"/>
    <mergeCell ref="I17:J17"/>
    <mergeCell ref="I18:J18"/>
    <mergeCell ref="I19:J19"/>
    <mergeCell ref="K20:L20"/>
    <mergeCell ref="K21:L21"/>
    <mergeCell ref="K22:L22"/>
    <mergeCell ref="K23:L23"/>
    <mergeCell ref="K16:L16"/>
    <mergeCell ref="K17:L17"/>
    <mergeCell ref="K18:L18"/>
    <mergeCell ref="K19:L19"/>
    <mergeCell ref="M20:O20"/>
    <mergeCell ref="M21:O21"/>
    <mergeCell ref="M22:O22"/>
    <mergeCell ref="M23:O23"/>
    <mergeCell ref="M16:O16"/>
    <mergeCell ref="M17:O17"/>
    <mergeCell ref="M18:O18"/>
    <mergeCell ref="M19:O19"/>
    <mergeCell ref="K26:L26"/>
    <mergeCell ref="K27:L27"/>
    <mergeCell ref="K28:L28"/>
    <mergeCell ref="K29:L29"/>
    <mergeCell ref="C24:O25"/>
    <mergeCell ref="M26:O26"/>
    <mergeCell ref="M27:O27"/>
    <mergeCell ref="M28:O28"/>
    <mergeCell ref="M29:O29"/>
    <mergeCell ref="I28:J28"/>
    <mergeCell ref="I29:J29"/>
    <mergeCell ref="I26:J26"/>
    <mergeCell ref="I27:J27"/>
  </mergeCells>
  <phoneticPr fontId="3"/>
  <pageMargins left="0.19685039370078741" right="0.19685039370078741" top="0.39370078740157483" bottom="0" header="0.11811023622047245" footer="0.19685039370078741"/>
  <pageSetup paperSize="9" scale="80" firstPageNumber="15" orientation="portrait" useFirstPageNumber="1" horizontalDpi="300" verticalDpi="300" r:id="rId1"/>
  <headerFooter scaleWithDoc="0"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4814E86-B6D2-4520-8CCC-A313DCEEE816}">
          <x14:formula1>
            <xm:f>データ!$B$2</xm:f>
          </x14:formula1>
          <xm:sqref>B38</xm:sqref>
        </x14:dataValidation>
        <x14:dataValidation type="list" allowBlank="1" showInputMessage="1" showErrorMessage="1" xr:uid="{6B6FD7FB-225D-4469-B451-15073A40EA3A}">
          <x14:formula1>
            <xm:f>データ!$A$1:$A$2</xm:f>
          </x14:formula1>
          <xm:sqref>E9:E10 H26:L29 H16:L23</xm:sqref>
        </x14:dataValidation>
        <x14:dataValidation type="list" allowBlank="1" showInputMessage="1" showErrorMessage="1" xr:uid="{86C82F27-310D-4C84-9F81-9B2F08142FEC}">
          <x14:formula1>
            <xm:f>データ!$B$1:$B$2</xm:f>
          </x14:formula1>
          <xm:sqref>B37 B40 B42 B45 B49 B53 B56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B1:Q80"/>
  <sheetViews>
    <sheetView view="pageBreakPreview" zoomScaleNormal="100" zoomScaleSheetLayoutView="100" workbookViewId="0">
      <selection activeCell="C1" sqref="C1"/>
    </sheetView>
  </sheetViews>
  <sheetFormatPr defaultColWidth="8.7265625" defaultRowHeight="13.5" x14ac:dyDescent="0.15"/>
  <cols>
    <col min="1" max="1" width="0.81640625" style="11" customWidth="1"/>
    <col min="2" max="2" width="1.90625" style="11" customWidth="1"/>
    <col min="3" max="3" width="2.6328125" style="11" customWidth="1"/>
    <col min="4" max="4" width="11.6328125" style="11" customWidth="1"/>
    <col min="5" max="7" width="8.1796875" style="11" customWidth="1"/>
    <col min="8" max="8" width="4.6328125" style="11" customWidth="1"/>
    <col min="9" max="10" width="9.6328125" style="11" customWidth="1"/>
    <col min="11" max="17" width="3" style="11" customWidth="1"/>
    <col min="18" max="16384" width="8.7265625" style="11"/>
  </cols>
  <sheetData>
    <row r="1" spans="2:17" s="1" customFormat="1" ht="18" customHeight="1" x14ac:dyDescent="0.15"/>
    <row r="2" spans="2:17" ht="12" customHeight="1" thickBot="1" x14ac:dyDescent="0.2">
      <c r="B2" s="1"/>
      <c r="C2" s="1"/>
    </row>
    <row r="3" spans="2:17" ht="13.5" customHeight="1" x14ac:dyDescent="0.15">
      <c r="B3" s="562" t="s">
        <v>91</v>
      </c>
      <c r="C3" s="563"/>
      <c r="D3" s="563"/>
      <c r="E3" s="563"/>
      <c r="F3" s="563"/>
      <c r="G3" s="564"/>
      <c r="H3"/>
      <c r="I3"/>
      <c r="J3" s="396" t="s">
        <v>22</v>
      </c>
      <c r="K3" s="398" t="s">
        <v>131</v>
      </c>
      <c r="L3" s="399"/>
      <c r="M3" s="399"/>
      <c r="N3" s="399"/>
      <c r="O3" s="399"/>
      <c r="P3" s="399"/>
      <c r="Q3" s="400"/>
    </row>
    <row r="4" spans="2:17" ht="14.25" customHeight="1" thickBot="1" x14ac:dyDescent="0.2">
      <c r="B4" s="565"/>
      <c r="C4" s="566"/>
      <c r="D4" s="566"/>
      <c r="E4" s="566"/>
      <c r="F4" s="566"/>
      <c r="G4" s="567"/>
      <c r="H4"/>
      <c r="I4"/>
      <c r="J4" s="397"/>
      <c r="K4" s="401"/>
      <c r="L4" s="402"/>
      <c r="M4" s="402"/>
      <c r="N4" s="402"/>
      <c r="O4" s="402"/>
      <c r="P4" s="402"/>
      <c r="Q4" s="403"/>
    </row>
    <row r="5" spans="2:17" ht="24" customHeight="1" x14ac:dyDescent="0.15">
      <c r="D5" s="13"/>
      <c r="E5" s="13"/>
      <c r="F5" s="12"/>
      <c r="G5" s="12"/>
      <c r="H5" s="12"/>
      <c r="I5" s="12"/>
      <c r="J5" s="73" t="s">
        <v>97</v>
      </c>
      <c r="K5" s="71" t="s">
        <v>119</v>
      </c>
      <c r="L5" s="72" t="s">
        <v>118</v>
      </c>
      <c r="M5" s="72" t="s">
        <v>118</v>
      </c>
      <c r="N5" s="72" t="s">
        <v>118</v>
      </c>
      <c r="O5" s="72" t="s">
        <v>130</v>
      </c>
      <c r="P5" s="72" t="s">
        <v>130</v>
      </c>
      <c r="Q5" s="85" t="s">
        <v>130</v>
      </c>
    </row>
    <row r="6" spans="2:17" ht="15" customHeight="1" x14ac:dyDescent="0.15">
      <c r="B6" s="568" t="s">
        <v>26</v>
      </c>
      <c r="C6" s="568"/>
      <c r="D6" s="568"/>
      <c r="E6" s="568"/>
      <c r="F6" s="28"/>
      <c r="G6"/>
      <c r="H6"/>
      <c r="I6"/>
      <c r="J6"/>
    </row>
    <row r="7" spans="2:17" ht="15" customHeight="1" x14ac:dyDescent="0.15">
      <c r="B7" s="568"/>
      <c r="C7" s="568"/>
      <c r="D7" s="568"/>
      <c r="E7" s="568"/>
      <c r="F7" s="28"/>
      <c r="G7"/>
      <c r="H7"/>
      <c r="I7"/>
      <c r="J7"/>
    </row>
    <row r="8" spans="2:17" ht="39.950000000000003" customHeight="1" x14ac:dyDescent="0.15">
      <c r="B8" s="404" t="s">
        <v>48</v>
      </c>
      <c r="C8" s="404"/>
      <c r="D8" s="404"/>
      <c r="E8" s="404"/>
      <c r="F8" s="404"/>
      <c r="G8" s="404"/>
      <c r="H8" s="404"/>
      <c r="I8" s="404"/>
      <c r="J8" s="404"/>
      <c r="K8" s="404"/>
      <c r="L8" s="404"/>
      <c r="M8" s="404"/>
      <c r="N8" s="404"/>
      <c r="O8" s="404"/>
      <c r="P8" s="404"/>
      <c r="Q8" s="404"/>
    </row>
    <row r="9" spans="2:17" ht="18" customHeight="1" x14ac:dyDescent="0.15">
      <c r="B9" s="77"/>
      <c r="C9" s="569" t="s">
        <v>103</v>
      </c>
      <c r="D9" s="570"/>
      <c r="E9" s="79"/>
      <c r="F9" s="77"/>
      <c r="G9" s="77"/>
      <c r="H9" s="77"/>
      <c r="I9" s="77"/>
      <c r="J9" s="77"/>
      <c r="K9" s="77"/>
      <c r="L9" s="77"/>
      <c r="M9" s="77"/>
      <c r="N9" s="77"/>
      <c r="O9" s="77"/>
      <c r="P9" s="77"/>
      <c r="Q9" s="77"/>
    </row>
    <row r="10" spans="2:17" ht="18" customHeight="1" x14ac:dyDescent="0.15">
      <c r="B10" s="28"/>
      <c r="C10" s="569" t="s">
        <v>106</v>
      </c>
      <c r="D10" s="570"/>
      <c r="E10" s="79" t="s">
        <v>118</v>
      </c>
      <c r="F10" s="23"/>
      <c r="G10" s="23"/>
      <c r="H10" s="23"/>
      <c r="I10" s="23"/>
      <c r="J10" s="23"/>
      <c r="K10" s="23"/>
      <c r="L10" s="23"/>
      <c r="M10" s="23"/>
      <c r="N10" s="471" t="s">
        <v>19</v>
      </c>
      <c r="O10" s="471"/>
      <c r="P10" s="471"/>
      <c r="Q10" s="471"/>
    </row>
    <row r="11" spans="2:17" ht="5.0999999999999996" customHeight="1" x14ac:dyDescent="0.15">
      <c r="B11" s="28"/>
      <c r="C11" s="78"/>
      <c r="D11" s="78"/>
      <c r="E11" s="80"/>
      <c r="F11" s="23"/>
      <c r="G11" s="23"/>
      <c r="H11" s="23"/>
      <c r="I11" s="23"/>
      <c r="J11" s="23"/>
      <c r="K11" s="23"/>
      <c r="L11" s="23"/>
      <c r="M11" s="23"/>
      <c r="N11" s="472"/>
      <c r="O11" s="472"/>
      <c r="P11" s="472"/>
      <c r="Q11" s="472"/>
    </row>
    <row r="12" spans="2:17" ht="20.100000000000001" customHeight="1" x14ac:dyDescent="0.15">
      <c r="B12" s="28"/>
      <c r="C12" s="28"/>
      <c r="D12" s="17"/>
      <c r="E12" s="17"/>
      <c r="F12" s="545" t="s">
        <v>109</v>
      </c>
      <c r="G12" s="546"/>
      <c r="H12" s="546"/>
      <c r="I12" s="546"/>
      <c r="J12" s="546"/>
      <c r="K12" s="546"/>
      <c r="L12" s="546"/>
      <c r="M12" s="546"/>
      <c r="N12" s="546"/>
      <c r="O12" s="546"/>
      <c r="P12" s="546"/>
      <c r="Q12" s="547"/>
    </row>
    <row r="13" spans="2:17" s="15" customFormat="1" ht="20.100000000000001" customHeight="1" x14ac:dyDescent="0.15">
      <c r="C13" s="595" t="s">
        <v>44</v>
      </c>
      <c r="D13" s="598" t="s">
        <v>36</v>
      </c>
      <c r="E13" s="411" t="s">
        <v>64</v>
      </c>
      <c r="F13" s="621" t="s">
        <v>42</v>
      </c>
      <c r="G13" s="622"/>
      <c r="H13" s="622"/>
      <c r="I13" s="623"/>
      <c r="J13" s="526" t="s">
        <v>54</v>
      </c>
      <c r="K13" s="527"/>
      <c r="L13" s="527"/>
      <c r="M13" s="528"/>
      <c r="N13" s="489" t="s">
        <v>72</v>
      </c>
      <c r="O13" s="490"/>
      <c r="P13" s="490"/>
      <c r="Q13" s="491"/>
    </row>
    <row r="14" spans="2:17" s="15" customFormat="1" ht="30" customHeight="1" x14ac:dyDescent="0.15">
      <c r="C14" s="596"/>
      <c r="D14" s="599"/>
      <c r="E14" s="412"/>
      <c r="F14" s="601" t="s">
        <v>65</v>
      </c>
      <c r="G14" s="603" t="s">
        <v>68</v>
      </c>
      <c r="H14" s="619" t="s">
        <v>66</v>
      </c>
      <c r="I14" s="593" t="s">
        <v>70</v>
      </c>
      <c r="J14" s="75" t="s">
        <v>71</v>
      </c>
      <c r="K14" s="417" t="s">
        <v>67</v>
      </c>
      <c r="L14" s="418"/>
      <c r="M14" s="522"/>
      <c r="N14" s="492"/>
      <c r="O14" s="493"/>
      <c r="P14" s="493"/>
      <c r="Q14" s="494"/>
    </row>
    <row r="15" spans="2:17" s="15" customFormat="1" ht="24.95" customHeight="1" thickBot="1" x14ac:dyDescent="0.2">
      <c r="C15" s="597"/>
      <c r="D15" s="600"/>
      <c r="E15" s="413"/>
      <c r="F15" s="602"/>
      <c r="G15" s="604"/>
      <c r="H15" s="620"/>
      <c r="I15" s="594"/>
      <c r="J15" s="45">
        <v>30000</v>
      </c>
      <c r="K15" s="523">
        <v>15000</v>
      </c>
      <c r="L15" s="524"/>
      <c r="M15" s="525"/>
      <c r="N15" s="495"/>
      <c r="O15" s="496"/>
      <c r="P15" s="496"/>
      <c r="Q15" s="497"/>
    </row>
    <row r="16" spans="2:17" s="16" customFormat="1" ht="9.9499999999999993" customHeight="1" x14ac:dyDescent="0.15">
      <c r="C16" s="579" t="s">
        <v>45</v>
      </c>
      <c r="D16" s="557" t="s">
        <v>132</v>
      </c>
      <c r="E16" s="559">
        <v>138000</v>
      </c>
      <c r="F16" s="554"/>
      <c r="G16" s="548"/>
      <c r="H16" s="551"/>
      <c r="I16" s="588"/>
      <c r="J16" s="530"/>
      <c r="K16" s="529"/>
      <c r="L16" s="530"/>
      <c r="M16" s="530"/>
      <c r="N16" s="498"/>
      <c r="O16" s="499"/>
      <c r="P16" s="499"/>
      <c r="Q16" s="500"/>
    </row>
    <row r="17" spans="3:17" s="16" customFormat="1" ht="9.9499999999999993" customHeight="1" x14ac:dyDescent="0.15">
      <c r="C17" s="579"/>
      <c r="D17" s="558"/>
      <c r="E17" s="560"/>
      <c r="F17" s="555"/>
      <c r="G17" s="549"/>
      <c r="H17" s="552"/>
      <c r="I17" s="589"/>
      <c r="J17" s="532"/>
      <c r="K17" s="531"/>
      <c r="L17" s="532"/>
      <c r="M17" s="532"/>
      <c r="N17" s="501"/>
      <c r="O17" s="502"/>
      <c r="P17" s="502"/>
      <c r="Q17" s="503"/>
    </row>
    <row r="18" spans="3:17" s="16" customFormat="1" ht="9.9499999999999993" customHeight="1" x14ac:dyDescent="0.15">
      <c r="C18" s="579"/>
      <c r="D18" s="543" t="s">
        <v>133</v>
      </c>
      <c r="E18" s="544">
        <v>4000</v>
      </c>
      <c r="F18" s="555"/>
      <c r="G18" s="549"/>
      <c r="H18" s="552"/>
      <c r="I18" s="589"/>
      <c r="J18" s="532"/>
      <c r="K18" s="531"/>
      <c r="L18" s="532"/>
      <c r="M18" s="532"/>
      <c r="N18" s="501"/>
      <c r="O18" s="502"/>
      <c r="P18" s="502"/>
      <c r="Q18" s="503"/>
    </row>
    <row r="19" spans="3:17" s="16" customFormat="1" ht="9.9499999999999993" customHeight="1" x14ac:dyDescent="0.15">
      <c r="C19" s="579"/>
      <c r="D19" s="543"/>
      <c r="E19" s="544"/>
      <c r="F19" s="555"/>
      <c r="G19" s="549"/>
      <c r="H19" s="552"/>
      <c r="I19" s="589"/>
      <c r="J19" s="532"/>
      <c r="K19" s="531"/>
      <c r="L19" s="532"/>
      <c r="M19" s="532"/>
      <c r="N19" s="501"/>
      <c r="O19" s="502"/>
      <c r="P19" s="502"/>
      <c r="Q19" s="503"/>
    </row>
    <row r="20" spans="3:17" s="16" customFormat="1" ht="9.9499999999999993" customHeight="1" x14ac:dyDescent="0.15">
      <c r="C20" s="579"/>
      <c r="D20" s="543" t="s">
        <v>134</v>
      </c>
      <c r="E20" s="544">
        <v>9000</v>
      </c>
      <c r="F20" s="555"/>
      <c r="G20" s="549"/>
      <c r="H20" s="552"/>
      <c r="I20" s="589"/>
      <c r="J20" s="532"/>
      <c r="K20" s="531"/>
      <c r="L20" s="532"/>
      <c r="M20" s="532"/>
      <c r="N20" s="501"/>
      <c r="O20" s="502"/>
      <c r="P20" s="502"/>
      <c r="Q20" s="503"/>
    </row>
    <row r="21" spans="3:17" s="16" customFormat="1" ht="9.9499999999999993" customHeight="1" x14ac:dyDescent="0.15">
      <c r="C21" s="579"/>
      <c r="D21" s="543"/>
      <c r="E21" s="544"/>
      <c r="F21" s="555"/>
      <c r="G21" s="549"/>
      <c r="H21" s="552"/>
      <c r="I21" s="589"/>
      <c r="J21" s="532"/>
      <c r="K21" s="531"/>
      <c r="L21" s="532"/>
      <c r="M21" s="532"/>
      <c r="N21" s="501"/>
      <c r="O21" s="502"/>
      <c r="P21" s="502"/>
      <c r="Q21" s="503"/>
    </row>
    <row r="22" spans="3:17" s="16" customFormat="1" ht="9.9499999999999993" customHeight="1" x14ac:dyDescent="0.15">
      <c r="C22" s="579"/>
      <c r="D22" s="543"/>
      <c r="E22" s="544"/>
      <c r="F22" s="555"/>
      <c r="G22" s="549"/>
      <c r="H22" s="552"/>
      <c r="I22" s="589"/>
      <c r="J22" s="532"/>
      <c r="K22" s="531"/>
      <c r="L22" s="532"/>
      <c r="M22" s="532"/>
      <c r="N22" s="501"/>
      <c r="O22" s="502"/>
      <c r="P22" s="502"/>
      <c r="Q22" s="503"/>
    </row>
    <row r="23" spans="3:17" s="16" customFormat="1" ht="9.9499999999999993" customHeight="1" x14ac:dyDescent="0.15">
      <c r="C23" s="579"/>
      <c r="D23" s="543"/>
      <c r="E23" s="544"/>
      <c r="F23" s="555"/>
      <c r="G23" s="549"/>
      <c r="H23" s="552"/>
      <c r="I23" s="589"/>
      <c r="J23" s="532"/>
      <c r="K23" s="531"/>
      <c r="L23" s="532"/>
      <c r="M23" s="532"/>
      <c r="N23" s="501"/>
      <c r="O23" s="502"/>
      <c r="P23" s="502"/>
      <c r="Q23" s="503"/>
    </row>
    <row r="24" spans="3:17" s="16" customFormat="1" ht="9.9499999999999993" customHeight="1" x14ac:dyDescent="0.15">
      <c r="C24" s="579"/>
      <c r="D24" s="571"/>
      <c r="E24" s="561"/>
      <c r="F24" s="555"/>
      <c r="G24" s="549"/>
      <c r="H24" s="552"/>
      <c r="I24" s="589"/>
      <c r="J24" s="532"/>
      <c r="K24" s="531"/>
      <c r="L24" s="532"/>
      <c r="M24" s="532"/>
      <c r="N24" s="501"/>
      <c r="O24" s="502"/>
      <c r="P24" s="502"/>
      <c r="Q24" s="503"/>
    </row>
    <row r="25" spans="3:17" s="16" customFormat="1" ht="9.9499999999999993" customHeight="1" thickBot="1" x14ac:dyDescent="0.2">
      <c r="C25" s="579"/>
      <c r="D25" s="543"/>
      <c r="E25" s="544"/>
      <c r="F25" s="556"/>
      <c r="G25" s="550"/>
      <c r="H25" s="553"/>
      <c r="I25" s="590"/>
      <c r="J25" s="534"/>
      <c r="K25" s="533"/>
      <c r="L25" s="534"/>
      <c r="M25" s="534"/>
      <c r="N25" s="504"/>
      <c r="O25" s="505"/>
      <c r="P25" s="505"/>
      <c r="Q25" s="506"/>
    </row>
    <row r="26" spans="3:17" ht="15.95" customHeight="1" x14ac:dyDescent="0.15">
      <c r="C26" s="579"/>
      <c r="D26" s="541" t="s">
        <v>59</v>
      </c>
      <c r="E26" s="441">
        <f>SUM(E16:E25)</f>
        <v>151000</v>
      </c>
      <c r="F26" s="443">
        <f>IF(E26=0,0,IF(E26&gt;100000,100000,IF(E26&lt;=30000,"3万円以下は対象外です",E26)))</f>
        <v>100000</v>
      </c>
      <c r="G26" s="582">
        <v>-30000</v>
      </c>
      <c r="H26" s="577">
        <v>151</v>
      </c>
      <c r="I26" s="586">
        <f>(F26+G26)*H26</f>
        <v>10570000</v>
      </c>
      <c r="J26" s="46">
        <v>12</v>
      </c>
      <c r="K26" s="535">
        <v>8</v>
      </c>
      <c r="L26" s="536"/>
      <c r="M26" s="537"/>
      <c r="N26" s="507">
        <f>I26+J27+K27</f>
        <v>11050000</v>
      </c>
      <c r="O26" s="508"/>
      <c r="P26" s="508"/>
      <c r="Q26" s="509"/>
    </row>
    <row r="27" spans="3:17" ht="15.95" customHeight="1" thickBot="1" x14ac:dyDescent="0.2">
      <c r="C27" s="579"/>
      <c r="D27" s="542"/>
      <c r="E27" s="442"/>
      <c r="F27" s="605"/>
      <c r="G27" s="606"/>
      <c r="H27" s="578"/>
      <c r="I27" s="587"/>
      <c r="J27" s="47">
        <f>J26*J15</f>
        <v>360000</v>
      </c>
      <c r="K27" s="574">
        <f>K26*K15</f>
        <v>120000</v>
      </c>
      <c r="L27" s="575"/>
      <c r="M27" s="576"/>
      <c r="N27" s="510"/>
      <c r="O27" s="511"/>
      <c r="P27" s="511"/>
      <c r="Q27" s="512"/>
    </row>
    <row r="28" spans="3:17" s="16" customFormat="1" ht="9.9499999999999993" customHeight="1" x14ac:dyDescent="0.15">
      <c r="C28" s="579" t="s">
        <v>46</v>
      </c>
      <c r="D28" s="557" t="s">
        <v>135</v>
      </c>
      <c r="E28" s="559">
        <v>59800</v>
      </c>
      <c r="F28" s="554"/>
      <c r="G28" s="548"/>
      <c r="H28" s="551"/>
      <c r="I28" s="588"/>
      <c r="J28" s="530"/>
      <c r="K28" s="529"/>
      <c r="L28" s="530"/>
      <c r="M28" s="530"/>
      <c r="N28" s="498"/>
      <c r="O28" s="499"/>
      <c r="P28" s="499"/>
      <c r="Q28" s="500"/>
    </row>
    <row r="29" spans="3:17" s="16" customFormat="1" ht="9.9499999999999993" customHeight="1" x14ac:dyDescent="0.15">
      <c r="C29" s="579"/>
      <c r="D29" s="558"/>
      <c r="E29" s="560"/>
      <c r="F29" s="555"/>
      <c r="G29" s="549"/>
      <c r="H29" s="552"/>
      <c r="I29" s="589"/>
      <c r="J29" s="532"/>
      <c r="K29" s="531"/>
      <c r="L29" s="532"/>
      <c r="M29" s="532"/>
      <c r="N29" s="501"/>
      <c r="O29" s="502"/>
      <c r="P29" s="502"/>
      <c r="Q29" s="503"/>
    </row>
    <row r="30" spans="3:17" s="16" customFormat="1" ht="9.9499999999999993" customHeight="1" x14ac:dyDescent="0.15">
      <c r="C30" s="579"/>
      <c r="D30" s="543" t="s">
        <v>133</v>
      </c>
      <c r="E30" s="544">
        <v>1000</v>
      </c>
      <c r="F30" s="555"/>
      <c r="G30" s="549"/>
      <c r="H30" s="552"/>
      <c r="I30" s="589"/>
      <c r="J30" s="532"/>
      <c r="K30" s="531"/>
      <c r="L30" s="532"/>
      <c r="M30" s="532"/>
      <c r="N30" s="501"/>
      <c r="O30" s="502"/>
      <c r="P30" s="502"/>
      <c r="Q30" s="503"/>
    </row>
    <row r="31" spans="3:17" s="16" customFormat="1" ht="9.9499999999999993" customHeight="1" x14ac:dyDescent="0.15">
      <c r="C31" s="579"/>
      <c r="D31" s="543"/>
      <c r="E31" s="544"/>
      <c r="F31" s="555"/>
      <c r="G31" s="549"/>
      <c r="H31" s="552"/>
      <c r="I31" s="589"/>
      <c r="J31" s="532"/>
      <c r="K31" s="531"/>
      <c r="L31" s="532"/>
      <c r="M31" s="532"/>
      <c r="N31" s="501"/>
      <c r="O31" s="502"/>
      <c r="P31" s="502"/>
      <c r="Q31" s="503"/>
    </row>
    <row r="32" spans="3:17" s="16" customFormat="1" ht="9.9499999999999993" customHeight="1" x14ac:dyDescent="0.15">
      <c r="C32" s="579"/>
      <c r="D32" s="543" t="s">
        <v>141</v>
      </c>
      <c r="E32" s="544">
        <v>14800</v>
      </c>
      <c r="F32" s="555"/>
      <c r="G32" s="549"/>
      <c r="H32" s="552"/>
      <c r="I32" s="589"/>
      <c r="J32" s="532"/>
      <c r="K32" s="531"/>
      <c r="L32" s="532"/>
      <c r="M32" s="532"/>
      <c r="N32" s="501"/>
      <c r="O32" s="502"/>
      <c r="P32" s="502"/>
      <c r="Q32" s="503"/>
    </row>
    <row r="33" spans="3:17" s="16" customFormat="1" ht="9.9499999999999993" customHeight="1" x14ac:dyDescent="0.15">
      <c r="C33" s="579"/>
      <c r="D33" s="543"/>
      <c r="E33" s="544"/>
      <c r="F33" s="555"/>
      <c r="G33" s="549"/>
      <c r="H33" s="552"/>
      <c r="I33" s="589"/>
      <c r="J33" s="532"/>
      <c r="K33" s="531"/>
      <c r="L33" s="532"/>
      <c r="M33" s="532"/>
      <c r="N33" s="501"/>
      <c r="O33" s="502"/>
      <c r="P33" s="502"/>
      <c r="Q33" s="503"/>
    </row>
    <row r="34" spans="3:17" s="16" customFormat="1" ht="9.9499999999999993" customHeight="1" x14ac:dyDescent="0.15">
      <c r="C34" s="579"/>
      <c r="D34" s="543" t="s">
        <v>136</v>
      </c>
      <c r="E34" s="544">
        <v>12800</v>
      </c>
      <c r="F34" s="555"/>
      <c r="G34" s="549"/>
      <c r="H34" s="552"/>
      <c r="I34" s="589"/>
      <c r="J34" s="532"/>
      <c r="K34" s="531"/>
      <c r="L34" s="532"/>
      <c r="M34" s="532"/>
      <c r="N34" s="501"/>
      <c r="O34" s="502"/>
      <c r="P34" s="502"/>
      <c r="Q34" s="503"/>
    </row>
    <row r="35" spans="3:17" s="16" customFormat="1" ht="9.9499999999999993" customHeight="1" x14ac:dyDescent="0.15">
      <c r="C35" s="579"/>
      <c r="D35" s="543"/>
      <c r="E35" s="544"/>
      <c r="F35" s="555"/>
      <c r="G35" s="549"/>
      <c r="H35" s="552"/>
      <c r="I35" s="589"/>
      <c r="J35" s="532"/>
      <c r="K35" s="531"/>
      <c r="L35" s="532"/>
      <c r="M35" s="532"/>
      <c r="N35" s="501"/>
      <c r="O35" s="502"/>
      <c r="P35" s="502"/>
      <c r="Q35" s="503"/>
    </row>
    <row r="36" spans="3:17" s="16" customFormat="1" ht="9.9499999999999993" customHeight="1" x14ac:dyDescent="0.15">
      <c r="C36" s="579"/>
      <c r="D36" s="571" t="s">
        <v>134</v>
      </c>
      <c r="E36" s="561">
        <v>9000</v>
      </c>
      <c r="F36" s="555"/>
      <c r="G36" s="549"/>
      <c r="H36" s="552"/>
      <c r="I36" s="589"/>
      <c r="J36" s="532"/>
      <c r="K36" s="531"/>
      <c r="L36" s="532"/>
      <c r="M36" s="532"/>
      <c r="N36" s="501"/>
      <c r="O36" s="502"/>
      <c r="P36" s="502"/>
      <c r="Q36" s="503"/>
    </row>
    <row r="37" spans="3:17" s="16" customFormat="1" ht="9.9499999999999993" customHeight="1" thickBot="1" x14ac:dyDescent="0.2">
      <c r="C37" s="579"/>
      <c r="D37" s="543"/>
      <c r="E37" s="544"/>
      <c r="F37" s="556"/>
      <c r="G37" s="550"/>
      <c r="H37" s="553"/>
      <c r="I37" s="590"/>
      <c r="J37" s="534"/>
      <c r="K37" s="533"/>
      <c r="L37" s="534"/>
      <c r="M37" s="534"/>
      <c r="N37" s="504"/>
      <c r="O37" s="505"/>
      <c r="P37" s="505"/>
      <c r="Q37" s="506"/>
    </row>
    <row r="38" spans="3:17" ht="15.95" customHeight="1" x14ac:dyDescent="0.15">
      <c r="C38" s="579"/>
      <c r="D38" s="541" t="s">
        <v>59</v>
      </c>
      <c r="E38" s="441">
        <f>SUM(E28:E37)</f>
        <v>97400</v>
      </c>
      <c r="F38" s="443">
        <f>IF(E38=0,0,IF(E38&gt;100000,100000,IF(E38&lt;=30000,"3万円以下は対象外です",E38)))</f>
        <v>97400</v>
      </c>
      <c r="G38" s="582">
        <v>-30000</v>
      </c>
      <c r="H38" s="577">
        <v>168</v>
      </c>
      <c r="I38" s="586">
        <f>(F38+G38)*H38</f>
        <v>11323200</v>
      </c>
      <c r="J38" s="46">
        <v>20</v>
      </c>
      <c r="K38" s="535">
        <v>6</v>
      </c>
      <c r="L38" s="536"/>
      <c r="M38" s="537"/>
      <c r="N38" s="507">
        <f>I38+J39+K39</f>
        <v>12013200</v>
      </c>
      <c r="O38" s="508"/>
      <c r="P38" s="508"/>
      <c r="Q38" s="509"/>
    </row>
    <row r="39" spans="3:17" ht="15.95" customHeight="1" thickBot="1" x14ac:dyDescent="0.2">
      <c r="C39" s="579"/>
      <c r="D39" s="542"/>
      <c r="E39" s="442"/>
      <c r="F39" s="605"/>
      <c r="G39" s="606"/>
      <c r="H39" s="578"/>
      <c r="I39" s="587"/>
      <c r="J39" s="47">
        <f>J38*J15</f>
        <v>600000</v>
      </c>
      <c r="K39" s="574">
        <f>K38*K15</f>
        <v>90000</v>
      </c>
      <c r="L39" s="575"/>
      <c r="M39" s="576"/>
      <c r="N39" s="510"/>
      <c r="O39" s="511"/>
      <c r="P39" s="511"/>
      <c r="Q39" s="512"/>
    </row>
    <row r="40" spans="3:17" s="16" customFormat="1" ht="9.9499999999999993" customHeight="1" x14ac:dyDescent="0.15">
      <c r="C40" s="579" t="s">
        <v>47</v>
      </c>
      <c r="D40" s="557" t="s">
        <v>137</v>
      </c>
      <c r="E40" s="559">
        <v>49800</v>
      </c>
      <c r="F40" s="554"/>
      <c r="G40" s="548"/>
      <c r="H40" s="551"/>
      <c r="I40" s="588"/>
      <c r="J40" s="530"/>
      <c r="K40" s="529"/>
      <c r="L40" s="530"/>
      <c r="M40" s="530"/>
      <c r="N40" s="498"/>
      <c r="O40" s="499"/>
      <c r="P40" s="499"/>
      <c r="Q40" s="500"/>
    </row>
    <row r="41" spans="3:17" s="16" customFormat="1" ht="9.9499999999999993" customHeight="1" x14ac:dyDescent="0.15">
      <c r="C41" s="579"/>
      <c r="D41" s="558"/>
      <c r="E41" s="560"/>
      <c r="F41" s="555"/>
      <c r="G41" s="549"/>
      <c r="H41" s="552"/>
      <c r="I41" s="589"/>
      <c r="J41" s="532"/>
      <c r="K41" s="531"/>
      <c r="L41" s="532"/>
      <c r="M41" s="532"/>
      <c r="N41" s="501"/>
      <c r="O41" s="502"/>
      <c r="P41" s="502"/>
      <c r="Q41" s="503"/>
    </row>
    <row r="42" spans="3:17" s="16" customFormat="1" ht="9.9499999999999993" customHeight="1" x14ac:dyDescent="0.15">
      <c r="C42" s="579"/>
      <c r="D42" s="543" t="s">
        <v>133</v>
      </c>
      <c r="E42" s="544">
        <v>1000</v>
      </c>
      <c r="F42" s="555"/>
      <c r="G42" s="549"/>
      <c r="H42" s="552"/>
      <c r="I42" s="589"/>
      <c r="J42" s="532"/>
      <c r="K42" s="531"/>
      <c r="L42" s="532"/>
      <c r="M42" s="532"/>
      <c r="N42" s="501"/>
      <c r="O42" s="502"/>
      <c r="P42" s="502"/>
      <c r="Q42" s="503"/>
    </row>
    <row r="43" spans="3:17" s="16" customFormat="1" ht="9.9499999999999993" customHeight="1" x14ac:dyDescent="0.15">
      <c r="C43" s="579"/>
      <c r="D43" s="543"/>
      <c r="E43" s="544"/>
      <c r="F43" s="555"/>
      <c r="G43" s="549"/>
      <c r="H43" s="552"/>
      <c r="I43" s="589"/>
      <c r="J43" s="532"/>
      <c r="K43" s="531"/>
      <c r="L43" s="532"/>
      <c r="M43" s="532"/>
      <c r="N43" s="501"/>
      <c r="O43" s="502"/>
      <c r="P43" s="502"/>
      <c r="Q43" s="503"/>
    </row>
    <row r="44" spans="3:17" s="16" customFormat="1" ht="9.9499999999999993" customHeight="1" x14ac:dyDescent="0.15">
      <c r="C44" s="579"/>
      <c r="D44" s="543" t="s">
        <v>138</v>
      </c>
      <c r="E44" s="544">
        <v>1000</v>
      </c>
      <c r="F44" s="555"/>
      <c r="G44" s="549"/>
      <c r="H44" s="552"/>
      <c r="I44" s="589"/>
      <c r="J44" s="532"/>
      <c r="K44" s="531"/>
      <c r="L44" s="532"/>
      <c r="M44" s="532"/>
      <c r="N44" s="501"/>
      <c r="O44" s="502"/>
      <c r="P44" s="502"/>
      <c r="Q44" s="503"/>
    </row>
    <row r="45" spans="3:17" s="16" customFormat="1" ht="9.9499999999999993" customHeight="1" x14ac:dyDescent="0.15">
      <c r="C45" s="579"/>
      <c r="D45" s="543"/>
      <c r="E45" s="544"/>
      <c r="F45" s="555"/>
      <c r="G45" s="549"/>
      <c r="H45" s="552"/>
      <c r="I45" s="589"/>
      <c r="J45" s="532"/>
      <c r="K45" s="531"/>
      <c r="L45" s="532"/>
      <c r="M45" s="532"/>
      <c r="N45" s="501"/>
      <c r="O45" s="502"/>
      <c r="P45" s="502"/>
      <c r="Q45" s="503"/>
    </row>
    <row r="46" spans="3:17" s="16" customFormat="1" ht="9.9499999999999993" customHeight="1" x14ac:dyDescent="0.15">
      <c r="C46" s="579"/>
      <c r="D46" s="543" t="s">
        <v>136</v>
      </c>
      <c r="E46" s="544">
        <v>14000</v>
      </c>
      <c r="F46" s="555"/>
      <c r="G46" s="549"/>
      <c r="H46" s="552"/>
      <c r="I46" s="589"/>
      <c r="J46" s="532"/>
      <c r="K46" s="531"/>
      <c r="L46" s="532"/>
      <c r="M46" s="532"/>
      <c r="N46" s="501"/>
      <c r="O46" s="502"/>
      <c r="P46" s="502"/>
      <c r="Q46" s="503"/>
    </row>
    <row r="47" spans="3:17" s="16" customFormat="1" ht="9.9499999999999993" customHeight="1" x14ac:dyDescent="0.15">
      <c r="C47" s="579"/>
      <c r="D47" s="543"/>
      <c r="E47" s="544"/>
      <c r="F47" s="555"/>
      <c r="G47" s="549"/>
      <c r="H47" s="552"/>
      <c r="I47" s="589"/>
      <c r="J47" s="532"/>
      <c r="K47" s="531"/>
      <c r="L47" s="532"/>
      <c r="M47" s="532"/>
      <c r="N47" s="501"/>
      <c r="O47" s="502"/>
      <c r="P47" s="502"/>
      <c r="Q47" s="503"/>
    </row>
    <row r="48" spans="3:17" s="16" customFormat="1" ht="9.9499999999999993" customHeight="1" x14ac:dyDescent="0.15">
      <c r="C48" s="579"/>
      <c r="D48" s="571" t="s">
        <v>134</v>
      </c>
      <c r="E48" s="561">
        <v>9000</v>
      </c>
      <c r="F48" s="555"/>
      <c r="G48" s="549"/>
      <c r="H48" s="552"/>
      <c r="I48" s="589"/>
      <c r="J48" s="532"/>
      <c r="K48" s="531"/>
      <c r="L48" s="532"/>
      <c r="M48" s="532"/>
      <c r="N48" s="501"/>
      <c r="O48" s="502"/>
      <c r="P48" s="502"/>
      <c r="Q48" s="503"/>
    </row>
    <row r="49" spans="2:17" s="16" customFormat="1" ht="9.9499999999999993" customHeight="1" thickBot="1" x14ac:dyDescent="0.2">
      <c r="C49" s="579"/>
      <c r="D49" s="543"/>
      <c r="E49" s="544"/>
      <c r="F49" s="556"/>
      <c r="G49" s="550"/>
      <c r="H49" s="553"/>
      <c r="I49" s="590"/>
      <c r="J49" s="534"/>
      <c r="K49" s="533"/>
      <c r="L49" s="534"/>
      <c r="M49" s="534"/>
      <c r="N49" s="504"/>
      <c r="O49" s="505"/>
      <c r="P49" s="505"/>
      <c r="Q49" s="506"/>
    </row>
    <row r="50" spans="2:17" ht="15.95" customHeight="1" x14ac:dyDescent="0.15">
      <c r="C50" s="579"/>
      <c r="D50" s="541" t="s">
        <v>59</v>
      </c>
      <c r="E50" s="572">
        <f>SUM(E40:E49)</f>
        <v>74800</v>
      </c>
      <c r="F50" s="580">
        <f>IF(E50=0,0,IF(E50&gt;100000,100000,IF(E50&lt;=30000,"3万円以下は対象外です",E50)))</f>
        <v>74800</v>
      </c>
      <c r="G50" s="582">
        <v>-30000</v>
      </c>
      <c r="H50" s="584">
        <v>84</v>
      </c>
      <c r="I50" s="591">
        <f>(F50+G50)*H50</f>
        <v>3763200</v>
      </c>
      <c r="J50" s="46">
        <v>3</v>
      </c>
      <c r="K50" s="535">
        <v>6</v>
      </c>
      <c r="L50" s="536"/>
      <c r="M50" s="537"/>
      <c r="N50" s="507">
        <f>I50+J51+K51</f>
        <v>3943200</v>
      </c>
      <c r="O50" s="508"/>
      <c r="P50" s="508"/>
      <c r="Q50" s="509"/>
    </row>
    <row r="51" spans="2:17" ht="15.95" customHeight="1" thickBot="1" x14ac:dyDescent="0.2">
      <c r="C51" s="579"/>
      <c r="D51" s="542"/>
      <c r="E51" s="573"/>
      <c r="F51" s="581"/>
      <c r="G51" s="583"/>
      <c r="H51" s="585"/>
      <c r="I51" s="592"/>
      <c r="J51" s="47">
        <f>J50*J15</f>
        <v>90000</v>
      </c>
      <c r="K51" s="538">
        <f>K50*K15</f>
        <v>90000</v>
      </c>
      <c r="L51" s="539"/>
      <c r="M51" s="540"/>
      <c r="N51" s="513"/>
      <c r="O51" s="514"/>
      <c r="P51" s="514"/>
      <c r="Q51" s="515"/>
    </row>
    <row r="52" spans="2:17" ht="15.95" customHeight="1" thickTop="1" x14ac:dyDescent="0.15">
      <c r="D52" s="24"/>
      <c r="E52" s="25"/>
      <c r="F52" s="25"/>
      <c r="G52" s="617" t="s">
        <v>37</v>
      </c>
      <c r="H52" s="615">
        <f>SUM(H16:H51)</f>
        <v>403</v>
      </c>
      <c r="I52" s="613">
        <f>I26+I38+I50</f>
        <v>25656400</v>
      </c>
      <c r="J52" s="43">
        <f>J26+J38+J50</f>
        <v>35</v>
      </c>
      <c r="K52" s="483">
        <f>K26+K38+K50</f>
        <v>20</v>
      </c>
      <c r="L52" s="484"/>
      <c r="M52" s="485"/>
      <c r="N52" s="516">
        <f>N26+N38+N50</f>
        <v>27006400</v>
      </c>
      <c r="O52" s="517"/>
      <c r="P52" s="517"/>
      <c r="Q52" s="518"/>
    </row>
    <row r="53" spans="2:17" ht="15.95" customHeight="1" thickBot="1" x14ac:dyDescent="0.2">
      <c r="D53" s="24"/>
      <c r="E53" s="25"/>
      <c r="F53" s="25"/>
      <c r="G53" s="618"/>
      <c r="H53" s="616"/>
      <c r="I53" s="614"/>
      <c r="J53" s="44">
        <f>J52*30000</f>
        <v>1050000</v>
      </c>
      <c r="K53" s="486">
        <f>K52*15000</f>
        <v>300000</v>
      </c>
      <c r="L53" s="487"/>
      <c r="M53" s="488"/>
      <c r="N53" s="519"/>
      <c r="O53" s="520"/>
      <c r="P53" s="520"/>
      <c r="Q53" s="521"/>
    </row>
    <row r="54" spans="2:17" ht="15.95" customHeight="1" thickTop="1" x14ac:dyDescent="0.15">
      <c r="D54" s="24"/>
      <c r="E54" s="25"/>
      <c r="F54" s="25"/>
      <c r="G54" s="609" t="s">
        <v>69</v>
      </c>
      <c r="H54" s="610"/>
      <c r="I54" s="607">
        <f>ROUNDDOWN(I52,-3)</f>
        <v>25656000</v>
      </c>
      <c r="J54" s="477">
        <f>J53+K53</f>
        <v>1350000</v>
      </c>
      <c r="K54" s="478"/>
      <c r="L54" s="478"/>
      <c r="M54" s="479"/>
      <c r="N54" s="473">
        <f>I54+J54</f>
        <v>27006000</v>
      </c>
      <c r="O54" s="473"/>
      <c r="P54" s="473"/>
      <c r="Q54" s="474"/>
    </row>
    <row r="55" spans="2:17" ht="15.95" customHeight="1" thickBot="1" x14ac:dyDescent="0.2">
      <c r="D55" s="24"/>
      <c r="E55" s="25"/>
      <c r="F55" s="25"/>
      <c r="G55" s="611"/>
      <c r="H55" s="612"/>
      <c r="I55" s="608"/>
      <c r="J55" s="480"/>
      <c r="K55" s="481"/>
      <c r="L55" s="481"/>
      <c r="M55" s="482"/>
      <c r="N55" s="475"/>
      <c r="O55" s="475"/>
      <c r="P55" s="475"/>
      <c r="Q55" s="476"/>
    </row>
    <row r="56" spans="2:17" ht="15" customHeight="1" thickTop="1" x14ac:dyDescent="0.15">
      <c r="D56" s="24"/>
      <c r="E56" s="25"/>
      <c r="F56" s="25"/>
      <c r="G56" s="25"/>
      <c r="H56" s="25"/>
      <c r="I56"/>
      <c r="J56" s="17"/>
      <c r="K56" s="26"/>
      <c r="L56" s="26"/>
      <c r="M56" s="26"/>
      <c r="N56" s="26"/>
      <c r="O56" s="26"/>
      <c r="P56" s="26"/>
      <c r="Q56" s="27"/>
    </row>
    <row r="57" spans="2:17" ht="24.95" customHeight="1" x14ac:dyDescent="0.15">
      <c r="B57" s="30" t="s">
        <v>31</v>
      </c>
      <c r="C57" s="30"/>
      <c r="D57" s="28"/>
      <c r="E57" s="28"/>
      <c r="F57" s="28"/>
      <c r="G57" s="28"/>
      <c r="H57" s="28"/>
      <c r="I57" s="28"/>
      <c r="J57" s="12"/>
    </row>
    <row r="58" spans="2:17" ht="30" customHeight="1" thickBot="1" x14ac:dyDescent="0.2">
      <c r="B58" s="404" t="s">
        <v>28</v>
      </c>
      <c r="C58" s="404"/>
      <c r="D58" s="404"/>
      <c r="E58" s="404"/>
      <c r="F58" s="404"/>
      <c r="G58" s="404"/>
      <c r="H58" s="404"/>
      <c r="I58" s="404"/>
      <c r="J58" s="404"/>
      <c r="K58" s="404"/>
      <c r="L58" s="404"/>
      <c r="M58" s="404"/>
      <c r="N58" s="404"/>
      <c r="O58" s="404"/>
      <c r="P58" s="404"/>
      <c r="Q58" s="404"/>
    </row>
    <row r="59" spans="2:17" ht="15" customHeight="1" thickBot="1" x14ac:dyDescent="0.2">
      <c r="B59" s="21" t="s">
        <v>139</v>
      </c>
      <c r="D59" s="11" t="s">
        <v>62</v>
      </c>
    </row>
    <row r="60" spans="2:17" ht="15" customHeight="1" x14ac:dyDescent="0.15">
      <c r="B60" s="42"/>
      <c r="D60" s="11" t="s">
        <v>63</v>
      </c>
    </row>
    <row r="61" spans="2:17" ht="9.9499999999999993" customHeight="1" thickBot="1" x14ac:dyDescent="0.2"/>
    <row r="62" spans="2:17" ht="15" customHeight="1" thickBot="1" x14ac:dyDescent="0.2">
      <c r="B62" s="21" t="s">
        <v>139</v>
      </c>
      <c r="D62" s="11" t="s">
        <v>38</v>
      </c>
    </row>
    <row r="63" spans="2:17" ht="9.9499999999999993" customHeight="1" thickBot="1" x14ac:dyDescent="0.2"/>
    <row r="64" spans="2:17" ht="15" customHeight="1" thickBot="1" x14ac:dyDescent="0.2">
      <c r="B64" s="21" t="s">
        <v>139</v>
      </c>
      <c r="C64" s="31"/>
      <c r="D64" s="11" t="s">
        <v>40</v>
      </c>
    </row>
    <row r="65" spans="2:4" ht="15" customHeight="1" x14ac:dyDescent="0.15">
      <c r="C65" s="31"/>
      <c r="D65" s="11" t="s">
        <v>29</v>
      </c>
    </row>
    <row r="66" spans="2:4" ht="9.9499999999999993" customHeight="1" thickBot="1" x14ac:dyDescent="0.2"/>
    <row r="67" spans="2:4" ht="15" customHeight="1" thickBot="1" x14ac:dyDescent="0.2">
      <c r="B67" s="21" t="s">
        <v>139</v>
      </c>
      <c r="D67" s="11" t="s">
        <v>30</v>
      </c>
    </row>
    <row r="68" spans="2:4" ht="15" customHeight="1" x14ac:dyDescent="0.15">
      <c r="D68" s="11" t="s">
        <v>105</v>
      </c>
    </row>
    <row r="69" spans="2:4" ht="15" customHeight="1" x14ac:dyDescent="0.15">
      <c r="D69" s="11" t="s">
        <v>104</v>
      </c>
    </row>
    <row r="70" spans="2:4" ht="9.9499999999999993" customHeight="1" thickBot="1" x14ac:dyDescent="0.2"/>
    <row r="71" spans="2:4" ht="15" customHeight="1" thickBot="1" x14ac:dyDescent="0.2">
      <c r="B71" s="21" t="s">
        <v>139</v>
      </c>
      <c r="D71" s="11" t="s">
        <v>88</v>
      </c>
    </row>
    <row r="72" spans="2:4" ht="15" customHeight="1" x14ac:dyDescent="0.15">
      <c r="D72" s="11" t="s">
        <v>86</v>
      </c>
    </row>
    <row r="73" spans="2:4" ht="15" customHeight="1" x14ac:dyDescent="0.15">
      <c r="D73" s="11" t="s">
        <v>83</v>
      </c>
    </row>
    <row r="74" spans="2:4" ht="9.9499999999999993" customHeight="1" thickBot="1" x14ac:dyDescent="0.2"/>
    <row r="75" spans="2:4" ht="15" customHeight="1" thickBot="1" x14ac:dyDescent="0.2">
      <c r="B75" s="21" t="s">
        <v>139</v>
      </c>
      <c r="D75" s="11" t="s">
        <v>89</v>
      </c>
    </row>
    <row r="76" spans="2:4" ht="15" customHeight="1" x14ac:dyDescent="0.15">
      <c r="D76" s="11" t="s">
        <v>84</v>
      </c>
    </row>
    <row r="77" spans="2:4" ht="9.9499999999999993" customHeight="1" thickBot="1" x14ac:dyDescent="0.2"/>
    <row r="78" spans="2:4" ht="15" customHeight="1" thickBot="1" x14ac:dyDescent="0.2">
      <c r="B78" s="21" t="s">
        <v>139</v>
      </c>
      <c r="D78" s="11" t="s">
        <v>35</v>
      </c>
    </row>
    <row r="79" spans="2:4" ht="15" customHeight="1" x14ac:dyDescent="0.15">
      <c r="D79" s="11" t="s">
        <v>34</v>
      </c>
    </row>
    <row r="80" spans="2:4" ht="9" customHeight="1" x14ac:dyDescent="0.15"/>
  </sheetData>
  <mergeCells count="113">
    <mergeCell ref="I54:I55"/>
    <mergeCell ref="G54:H55"/>
    <mergeCell ref="I52:I53"/>
    <mergeCell ref="H52:H53"/>
    <mergeCell ref="G52:G53"/>
    <mergeCell ref="H14:H15"/>
    <mergeCell ref="F13:I13"/>
    <mergeCell ref="I16:I25"/>
    <mergeCell ref="I26:I27"/>
    <mergeCell ref="I28:I37"/>
    <mergeCell ref="C40:C51"/>
    <mergeCell ref="D40:D41"/>
    <mergeCell ref="E40:E41"/>
    <mergeCell ref="D44:D45"/>
    <mergeCell ref="D46:D47"/>
    <mergeCell ref="I38:I39"/>
    <mergeCell ref="I40:I49"/>
    <mergeCell ref="I50:I51"/>
    <mergeCell ref="I14:I15"/>
    <mergeCell ref="C13:C15"/>
    <mergeCell ref="D13:D15"/>
    <mergeCell ref="E13:E15"/>
    <mergeCell ref="F14:F15"/>
    <mergeCell ref="G14:G15"/>
    <mergeCell ref="F26:F27"/>
    <mergeCell ref="G26:G27"/>
    <mergeCell ref="H26:H27"/>
    <mergeCell ref="E38:E39"/>
    <mergeCell ref="F38:F39"/>
    <mergeCell ref="G38:G39"/>
    <mergeCell ref="D24:D25"/>
    <mergeCell ref="D36:D37"/>
    <mergeCell ref="E36:E37"/>
    <mergeCell ref="D26:D27"/>
    <mergeCell ref="E26:E27"/>
    <mergeCell ref="F50:F51"/>
    <mergeCell ref="G50:G51"/>
    <mergeCell ref="H50:H51"/>
    <mergeCell ref="E46:E47"/>
    <mergeCell ref="F40:F49"/>
    <mergeCell ref="G40:G49"/>
    <mergeCell ref="E42:E43"/>
    <mergeCell ref="E44:E45"/>
    <mergeCell ref="F28:F37"/>
    <mergeCell ref="D48:D49"/>
    <mergeCell ref="E48:E49"/>
    <mergeCell ref="D50:D51"/>
    <mergeCell ref="E50:E51"/>
    <mergeCell ref="D30:D31"/>
    <mergeCell ref="E30:E31"/>
    <mergeCell ref="K27:M27"/>
    <mergeCell ref="K28:M37"/>
    <mergeCell ref="B58:Q58"/>
    <mergeCell ref="G28:G37"/>
    <mergeCell ref="H28:H37"/>
    <mergeCell ref="J28:J37"/>
    <mergeCell ref="H38:H39"/>
    <mergeCell ref="H40:H49"/>
    <mergeCell ref="J40:J49"/>
    <mergeCell ref="D42:D43"/>
    <mergeCell ref="D32:D33"/>
    <mergeCell ref="E32:E33"/>
    <mergeCell ref="K38:M38"/>
    <mergeCell ref="K39:M39"/>
    <mergeCell ref="C16:C27"/>
    <mergeCell ref="C28:C39"/>
    <mergeCell ref="D28:D29"/>
    <mergeCell ref="E28:E29"/>
    <mergeCell ref="D38:D39"/>
    <mergeCell ref="D34:D35"/>
    <mergeCell ref="E34:E35"/>
    <mergeCell ref="J3:J4"/>
    <mergeCell ref="B8:Q8"/>
    <mergeCell ref="F12:Q12"/>
    <mergeCell ref="G16:G25"/>
    <mergeCell ref="H16:H25"/>
    <mergeCell ref="J16:J25"/>
    <mergeCell ref="F16:F25"/>
    <mergeCell ref="D16:D17"/>
    <mergeCell ref="E16:E17"/>
    <mergeCell ref="D18:D19"/>
    <mergeCell ref="E18:E19"/>
    <mergeCell ref="D22:D23"/>
    <mergeCell ref="E22:E23"/>
    <mergeCell ref="D20:D21"/>
    <mergeCell ref="E20:E21"/>
    <mergeCell ref="E24:E25"/>
    <mergeCell ref="B3:G4"/>
    <mergeCell ref="K3:Q4"/>
    <mergeCell ref="B6:E7"/>
    <mergeCell ref="C9:D9"/>
    <mergeCell ref="C10:D10"/>
    <mergeCell ref="N10:Q11"/>
    <mergeCell ref="N54:Q55"/>
    <mergeCell ref="J54:M55"/>
    <mergeCell ref="K52:M52"/>
    <mergeCell ref="K53:M53"/>
    <mergeCell ref="N13:Q15"/>
    <mergeCell ref="N16:Q25"/>
    <mergeCell ref="N26:Q27"/>
    <mergeCell ref="N28:Q37"/>
    <mergeCell ref="N38:Q39"/>
    <mergeCell ref="N40:Q49"/>
    <mergeCell ref="N50:Q51"/>
    <mergeCell ref="N52:Q53"/>
    <mergeCell ref="K14:M14"/>
    <mergeCell ref="K15:M15"/>
    <mergeCell ref="J13:M13"/>
    <mergeCell ref="K16:M25"/>
    <mergeCell ref="K26:M26"/>
    <mergeCell ref="K40:M49"/>
    <mergeCell ref="K50:M50"/>
    <mergeCell ref="K51:M51"/>
  </mergeCells>
  <phoneticPr fontId="3"/>
  <dataValidations count="6">
    <dataValidation type="whole" operator="lessThanOrEqual" allowBlank="1" showInputMessage="1" showErrorMessage="1" sqref="J16 J28 J40" xr:uid="{00000000-0002-0000-0300-000001000000}">
      <formula1>H16</formula1>
    </dataValidation>
    <dataValidation type="whole" operator="equal" allowBlank="1" showInputMessage="1" sqref="H26:H27 H38:H39 H50:H51" xr:uid="{00000000-0002-0000-0300-000002000000}">
      <formula1>H16</formula1>
    </dataValidation>
    <dataValidation type="decimal" operator="greaterThan" allowBlank="1" showInputMessage="1" errorTitle="入力ミス" error="購入額(税込み)が１台30,000円未満の場合は、助成対象外となります。" sqref="E18:E25 E30:E37 E42:E49" xr:uid="{00000000-0002-0000-0300-000004000000}">
      <formula1>29999.9999999999</formula1>
    </dataValidation>
    <dataValidation allowBlank="1" showInputMessage="1" sqref="H28 H40 H16" xr:uid="{00000000-0002-0000-0300-000006000000}"/>
    <dataValidation type="decimal" operator="greaterThan" allowBlank="1" showInputMessage="1" showErrorMessage="1" errorTitle="入力ミス" error="購入額(税込み)が１台30,000円未満の場合は、助成対象外となります。" sqref="E50:G50 E26:G26 F40 E38:G38 F16 F28" xr:uid="{00000000-0002-0000-0300-000007000000}">
      <formula1>29999.9999999999</formula1>
    </dataValidation>
    <dataValidation type="decimal" operator="equal" allowBlank="1" showInputMessage="1" showErrorMessage="1" errorTitle="入力ミス" error="都立高校では、一定の保護者負担額（30,000円）が設定されており、本助成金においても、同額を控除します。" sqref="G16 G28 G40" xr:uid="{00000000-0002-0000-0300-000008000000}">
      <formula1>-30000</formula1>
    </dataValidation>
  </dataValidations>
  <pageMargins left="0.19685039370078741" right="0.19685039370078741" top="0.31496062992125984" bottom="0" header="0.11811023622047245" footer="0.19685039370078741"/>
  <pageSetup paperSize="9" scale="78"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9000000}">
          <x14:formula1>
            <xm:f>データ!$B$2</xm:f>
          </x14:formula1>
          <xm:sqref>C64 C62 C78 C75 C67 C71 C59:C60 B60</xm:sqref>
        </x14:dataValidation>
        <x14:dataValidation type="list" allowBlank="1" showInputMessage="1" showErrorMessage="1" xr:uid="{9152BFD9-97E1-42B2-BAC3-6B291819FF3B}">
          <x14:formula1>
            <xm:f>データ!$A$2:$A$3</xm:f>
          </x14:formula1>
          <xm:sqref>E9:E11</xm:sqref>
        </x14:dataValidation>
        <x14:dataValidation type="list" allowBlank="1" showInputMessage="1" showErrorMessage="1" xr:uid="{0A75B569-3C09-4881-BB50-B6F0636202CC}">
          <x14:formula1>
            <xm:f>データ!$B$2:$B$3</xm:f>
          </x14:formula1>
          <xm:sqref>B59 B62 B64 B67 B71 B75 B78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
  <sheetViews>
    <sheetView workbookViewId="0">
      <selection activeCell="C1" sqref="C1"/>
    </sheetView>
  </sheetViews>
  <sheetFormatPr defaultColWidth="8.7265625" defaultRowHeight="12.75" x14ac:dyDescent="0.15"/>
  <cols>
    <col min="1" max="1" width="8.7265625" style="10"/>
    <col min="2" max="2" width="6" style="10" customWidth="1"/>
    <col min="3" max="3" width="19" style="10" customWidth="1"/>
    <col min="4" max="4" width="7.54296875" style="10" customWidth="1"/>
    <col min="5" max="16384" width="8.7265625" style="10"/>
  </cols>
  <sheetData>
    <row r="1" spans="1:2" x14ac:dyDescent="0.15">
      <c r="A1" s="10" t="s">
        <v>73</v>
      </c>
    </row>
    <row r="2" spans="1:2" ht="14.25" x14ac:dyDescent="0.15">
      <c r="A2" s="29" t="s">
        <v>27</v>
      </c>
      <c r="B2" s="76" t="s">
        <v>24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記入例について</vt:lpstr>
      <vt:lpstr>総括表</vt:lpstr>
      <vt:lpstr>総括表附票</vt:lpstr>
      <vt:lpstr>2-3①(生徒各自で購入)</vt:lpstr>
      <vt:lpstr>2-4①(生徒が学校経由で購入) </vt:lpstr>
      <vt:lpstr>データ</vt:lpstr>
      <vt:lpstr>'2-3①(生徒各自で購入)'!Print_Area</vt:lpstr>
      <vt:lpstr>'2-4①(生徒が学校経由で購入) '!Print_Area</vt:lpstr>
      <vt:lpstr>総括表!Print_Area</vt:lpstr>
      <vt:lpstr>総括表附票!Print_Area</vt:lpstr>
      <vt:lpstr>'2-3①(生徒各自で購入)'!Print_Titles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智英</dc:creator>
  <cp:lastModifiedBy>mf-tokyo@mediatv.from.tv</cp:lastModifiedBy>
  <cp:lastPrinted>2024-05-13T06:01:13Z</cp:lastPrinted>
  <dcterms:created xsi:type="dcterms:W3CDTF">2009-11-05T09:13:08Z</dcterms:created>
  <dcterms:modified xsi:type="dcterms:W3CDTF">2025-04-21T03:46:38Z</dcterms:modified>
</cp:coreProperties>
</file>