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den\share\disk1\a東京案件\2025\s_私学財団\原稿\010_422 私立学校助成事業に係る更新依頼（振興課）_0422up\20250421_修正\"/>
    </mc:Choice>
  </mc:AlternateContent>
  <xr:revisionPtr revIDLastSave="0" documentId="13_ncr:1_{1A9433C0-E72F-4E72-BCCE-990E845B29B9}" xr6:coauthVersionLast="47" xr6:coauthVersionMax="47" xr10:uidLastSave="{00000000-0000-0000-0000-000000000000}"/>
  <bookViews>
    <workbookView xWindow="4125" yWindow="1770" windowWidth="24405" windowHeight="12360" tabRatio="954" xr2:uid="{00000000-000D-0000-FFFF-FFFF00000000}"/>
  </bookViews>
  <sheets>
    <sheet name="記入例について" sheetId="34" r:id="rId1"/>
    <sheet name="総括表" sheetId="12" r:id="rId2"/>
    <sheet name="総括表附票" sheetId="37" r:id="rId3"/>
    <sheet name="2-3②(生徒各自で購入)" sheetId="28" r:id="rId4"/>
    <sheet name="2-4②(生徒が学校経由で購入)" sheetId="33" r:id="rId5"/>
    <sheet name="データ" sheetId="7" r:id="rId6"/>
  </sheets>
  <definedNames>
    <definedName name="_xlnm._FilterDatabase" localSheetId="3" hidden="1">'2-3②(生徒各自で購入)'!$B$9:$O$28</definedName>
    <definedName name="_xlnm._FilterDatabase" localSheetId="4" hidden="1">'2-4②(生徒が学校経由で購入)'!$B$10:$Q$56</definedName>
    <definedName name="_xlnm.Print_Area" localSheetId="3">'2-3②(生徒各自で購入)'!$A$2:$P$54</definedName>
    <definedName name="_xlnm.Print_Area" localSheetId="4">'2-4②(生徒が学校経由で購入)'!$A$2:$Q$79</definedName>
    <definedName name="_xlnm.Print_Area" localSheetId="1">総括表!$A$1:$Z$98</definedName>
    <definedName name="_xlnm.Print_Area" localSheetId="2">総括表附票!$A$1:$L$42</definedName>
    <definedName name="_xlnm.Print_Titles" localSheetId="3">'2-3②(生徒各自で購入)'!$12:$14</definedName>
  </definedNames>
  <calcPr calcId="191029"/>
</workbook>
</file>

<file path=xl/calcChain.xml><?xml version="1.0" encoding="utf-8"?>
<calcChain xmlns="http://schemas.openxmlformats.org/spreadsheetml/2006/main">
  <c r="F26" i="33" l="1"/>
  <c r="E17" i="28"/>
  <c r="E16" i="28"/>
  <c r="E40" i="37"/>
  <c r="E23" i="37"/>
  <c r="P66" i="12" l="1"/>
  <c r="P53" i="12"/>
  <c r="P81" i="12"/>
  <c r="U81" i="12"/>
  <c r="U96" i="12"/>
  <c r="P96" i="12"/>
  <c r="K52" i="33"/>
  <c r="K53" i="33" s="1"/>
  <c r="J52" i="33"/>
  <c r="J53" i="33" s="1"/>
  <c r="H52" i="33"/>
  <c r="K51" i="33"/>
  <c r="J51" i="33"/>
  <c r="E50" i="33"/>
  <c r="F50" i="33" s="1"/>
  <c r="I50" i="33" s="1"/>
  <c r="N50" i="33" s="1"/>
  <c r="K39" i="33"/>
  <c r="J39" i="33"/>
  <c r="E38" i="33"/>
  <c r="F38" i="33" s="1"/>
  <c r="I38" i="33" s="1"/>
  <c r="N38" i="33" s="1"/>
  <c r="K27" i="33"/>
  <c r="J27" i="33"/>
  <c r="E26" i="33"/>
  <c r="I26" i="33" s="1"/>
  <c r="M25" i="28"/>
  <c r="M24" i="28"/>
  <c r="M23" i="28"/>
  <c r="M22" i="28"/>
  <c r="M21" i="28"/>
  <c r="M20" i="28"/>
  <c r="M19" i="28"/>
  <c r="M18" i="28"/>
  <c r="K26" i="28"/>
  <c r="I26" i="28"/>
  <c r="I27" i="28" s="1"/>
  <c r="F16" i="28"/>
  <c r="F25" i="28"/>
  <c r="E25" i="28"/>
  <c r="G25" i="28" s="1"/>
  <c r="F24" i="28"/>
  <c r="E24" i="28"/>
  <c r="G24" i="28" s="1"/>
  <c r="F23" i="28"/>
  <c r="E23" i="28"/>
  <c r="G23" i="28" s="1"/>
  <c r="F22" i="28"/>
  <c r="E22" i="28"/>
  <c r="G22" i="28" s="1"/>
  <c r="F21" i="28"/>
  <c r="E21" i="28"/>
  <c r="F20" i="28"/>
  <c r="E20" i="28"/>
  <c r="G20" i="28" s="1"/>
  <c r="F19" i="28"/>
  <c r="E19" i="28"/>
  <c r="G19" i="28" s="1"/>
  <c r="F18" i="28"/>
  <c r="E18" i="28"/>
  <c r="G18" i="28" s="1"/>
  <c r="F17" i="28"/>
  <c r="G17" i="28"/>
  <c r="M17" i="28" s="1"/>
  <c r="H26" i="28"/>
  <c r="H27" i="28" s="1"/>
  <c r="D26" i="28"/>
  <c r="C26" i="28"/>
  <c r="J54" i="33" l="1"/>
  <c r="G16" i="28"/>
  <c r="M16" i="28" s="1"/>
  <c r="I52" i="33"/>
  <c r="I54" i="33" s="1"/>
  <c r="N26" i="33"/>
  <c r="N52" i="33" s="1"/>
  <c r="F26" i="28"/>
  <c r="G21" i="28"/>
  <c r="E26" i="28"/>
  <c r="H28" i="28"/>
  <c r="N54" i="33" l="1"/>
  <c r="G26" i="28"/>
  <c r="G28" i="28" s="1"/>
  <c r="M28" i="28" s="1"/>
  <c r="M26"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黒澤 梨奈</author>
  </authors>
  <commentList>
    <comment ref="E42" authorId="0" shapeId="0" xr:uid="{7A8BA1D2-5513-4239-B0AD-D0AF112DF4AD}">
      <text>
        <r>
          <rPr>
            <sz val="9"/>
            <color indexed="81"/>
            <rFont val="Meiryo UI"/>
            <family val="3"/>
            <charset val="128"/>
          </rPr>
          <t>※申請時までの退学者についても、
学校が購入している場合又は保護者負担軽減を行っている場合は対象となります。</t>
        </r>
      </text>
    </comment>
  </commentList>
</comments>
</file>

<file path=xl/sharedStrings.xml><?xml version="1.0" encoding="utf-8"?>
<sst xmlns="http://schemas.openxmlformats.org/spreadsheetml/2006/main" count="325" uniqueCount="183">
  <si>
    <t>年</t>
    <rPh sb="0" eb="1">
      <t>ネン</t>
    </rPh>
    <phoneticPr fontId="5"/>
  </si>
  <si>
    <t>月</t>
    <rPh sb="0" eb="1">
      <t>ガツ</t>
    </rPh>
    <phoneticPr fontId="5"/>
  </si>
  <si>
    <t>日</t>
    <rPh sb="0" eb="1">
      <t>ニチ</t>
    </rPh>
    <phoneticPr fontId="5"/>
  </si>
  <si>
    <t>記</t>
    <rPh sb="0" eb="1">
      <t>キ</t>
    </rPh>
    <phoneticPr fontId="5"/>
  </si>
  <si>
    <t>千</t>
    <rPh sb="0" eb="1">
      <t>セン</t>
    </rPh>
    <phoneticPr fontId="5"/>
  </si>
  <si>
    <t>百</t>
    <rPh sb="0" eb="1">
      <t>ヒャク</t>
    </rPh>
    <phoneticPr fontId="5"/>
  </si>
  <si>
    <t>十</t>
    <rPh sb="0" eb="1">
      <t>ジュウ</t>
    </rPh>
    <phoneticPr fontId="5"/>
  </si>
  <si>
    <t>万</t>
    <rPh sb="0" eb="1">
      <t>マン</t>
    </rPh>
    <phoneticPr fontId="5"/>
  </si>
  <si>
    <t>円</t>
    <rPh sb="0" eb="1">
      <t>エン</t>
    </rPh>
    <phoneticPr fontId="5"/>
  </si>
  <si>
    <t>０</t>
    <phoneticPr fontId="5"/>
  </si>
  <si>
    <t>金　額</t>
    <rPh sb="0" eb="1">
      <t>キン</t>
    </rPh>
    <rPh sb="2" eb="3">
      <t>ガク</t>
    </rPh>
    <phoneticPr fontId="5"/>
  </si>
  <si>
    <t>※登録印鑑（実印）を押印</t>
    <rPh sb="1" eb="3">
      <t>トウロク</t>
    </rPh>
    <rPh sb="3" eb="5">
      <t>インカン</t>
    </rPh>
    <rPh sb="6" eb="8">
      <t>ジツイン</t>
    </rPh>
    <rPh sb="10" eb="12">
      <t>オウイン</t>
    </rPh>
    <phoneticPr fontId="5"/>
  </si>
  <si>
    <t>※千円未満切り捨て</t>
    <rPh sb="1" eb="3">
      <t>センエン</t>
    </rPh>
    <rPh sb="3" eb="5">
      <t>ミマン</t>
    </rPh>
    <rPh sb="5" eb="6">
      <t>キ</t>
    </rPh>
    <rPh sb="7" eb="8">
      <t>ス</t>
    </rPh>
    <phoneticPr fontId="5"/>
  </si>
  <si>
    <t>１　助成金交付申請額</t>
    <rPh sb="2" eb="5">
      <t>ジョセイキン</t>
    </rPh>
    <rPh sb="5" eb="7">
      <t>コウフ</t>
    </rPh>
    <rPh sb="7" eb="10">
      <t>シンセイガク</t>
    </rPh>
    <phoneticPr fontId="5"/>
  </si>
  <si>
    <t>２　学校別交付申請額</t>
    <rPh sb="2" eb="5">
      <t>ガッコウベツ</t>
    </rPh>
    <rPh sb="5" eb="7">
      <t>コウフ</t>
    </rPh>
    <rPh sb="7" eb="10">
      <t>シンセイガク</t>
    </rPh>
    <phoneticPr fontId="5"/>
  </si>
  <si>
    <t>電話番号</t>
    <rPh sb="0" eb="2">
      <t>デンワ</t>
    </rPh>
    <rPh sb="2" eb="4">
      <t>バンゴウ</t>
    </rPh>
    <phoneticPr fontId="5"/>
  </si>
  <si>
    <t>事務担当者名</t>
    <rPh sb="0" eb="2">
      <t>ジム</t>
    </rPh>
    <rPh sb="2" eb="6">
      <t>タントウシャメイ</t>
    </rPh>
    <phoneticPr fontId="5"/>
  </si>
  <si>
    <t>実印</t>
    <rPh sb="0" eb="1">
      <t>ジツ</t>
    </rPh>
    <rPh sb="1" eb="2">
      <t>イン</t>
    </rPh>
    <phoneticPr fontId="5"/>
  </si>
  <si>
    <t>　公益財団法人東京都私学財団理事長　殿</t>
    <rPh sb="7" eb="10">
      <t>トウキョウト</t>
    </rPh>
    <rPh sb="10" eb="12">
      <t>シガク</t>
    </rPh>
    <rPh sb="12" eb="13">
      <t>ザイ</t>
    </rPh>
    <rPh sb="13" eb="14">
      <t>ダン</t>
    </rPh>
    <rPh sb="14" eb="17">
      <t>リジチョウ</t>
    </rPh>
    <rPh sb="18" eb="19">
      <t>ドノ</t>
    </rPh>
    <phoneticPr fontId="5"/>
  </si>
  <si>
    <t>担当者ﾒｰﾙｱﾄﾞﾚｽ</t>
    <rPh sb="0" eb="3">
      <t>タントウシャ</t>
    </rPh>
    <phoneticPr fontId="5"/>
  </si>
  <si>
    <t>（単位：円）</t>
    <rPh sb="1" eb="3">
      <t>タンイ</t>
    </rPh>
    <rPh sb="4" eb="5">
      <t>エン</t>
    </rPh>
    <phoneticPr fontId="5"/>
  </si>
  <si>
    <t>学　校　名</t>
    <rPh sb="0" eb="1">
      <t>ガク</t>
    </rPh>
    <rPh sb="2" eb="3">
      <t>コウ</t>
    </rPh>
    <rPh sb="4" eb="5">
      <t>メイ</t>
    </rPh>
    <phoneticPr fontId="5"/>
  </si>
  <si>
    <t>交　付　申　請　額</t>
    <rPh sb="0" eb="1">
      <t>コウ</t>
    </rPh>
    <rPh sb="2" eb="3">
      <t>ヅケ</t>
    </rPh>
    <rPh sb="4" eb="5">
      <t>サル</t>
    </rPh>
    <rPh sb="6" eb="7">
      <t>ショウ</t>
    </rPh>
    <rPh sb="8" eb="9">
      <t>ガク</t>
    </rPh>
    <phoneticPr fontId="5"/>
  </si>
  <si>
    <t>学校名</t>
    <rPh sb="0" eb="3">
      <t>ガッコウメイ</t>
    </rPh>
    <phoneticPr fontId="5"/>
  </si>
  <si>
    <t>合　　計</t>
    <rPh sb="0" eb="1">
      <t>ゴウ</t>
    </rPh>
    <rPh sb="3" eb="4">
      <t>ケイ</t>
    </rPh>
    <phoneticPr fontId="5"/>
  </si>
  <si>
    <t>レ</t>
    <phoneticPr fontId="5"/>
  </si>
  <si>
    <t>生徒</t>
    <rPh sb="0" eb="2">
      <t>セイト</t>
    </rPh>
    <phoneticPr fontId="5"/>
  </si>
  <si>
    <t xml:space="preserve">３　学校別交付申請額内訳表 </t>
    <rPh sb="2" eb="4">
      <t>ガッコウ</t>
    </rPh>
    <rPh sb="4" eb="5">
      <t>ベツ</t>
    </rPh>
    <rPh sb="5" eb="9">
      <t>コウフシンセイ</t>
    </rPh>
    <rPh sb="9" eb="10">
      <t>ガク</t>
    </rPh>
    <rPh sb="10" eb="12">
      <t>ウチワケ</t>
    </rPh>
    <rPh sb="12" eb="13">
      <t>ヒョウ</t>
    </rPh>
    <phoneticPr fontId="16"/>
  </si>
  <si>
    <t>○</t>
    <phoneticPr fontId="5"/>
  </si>
  <si>
    <t>　申請に当たり、下記事項について設置者として全て確認したことを認めます。</t>
    <rPh sb="1" eb="3">
      <t>シンセイ</t>
    </rPh>
    <rPh sb="4" eb="5">
      <t>ア</t>
    </rPh>
    <rPh sb="8" eb="10">
      <t>カキ</t>
    </rPh>
    <rPh sb="10" eb="12">
      <t>ジコウ</t>
    </rPh>
    <rPh sb="16" eb="19">
      <t>セッチシャ</t>
    </rPh>
    <rPh sb="22" eb="23">
      <t>スベ</t>
    </rPh>
    <rPh sb="24" eb="26">
      <t>カクニン</t>
    </rPh>
    <rPh sb="31" eb="32">
      <t>ミト</t>
    </rPh>
    <phoneticPr fontId="5"/>
  </si>
  <si>
    <t>　かつ、その金額を誤りなく本様式に記載したものであること。</t>
    <rPh sb="6" eb="8">
      <t>キンガク</t>
    </rPh>
    <rPh sb="9" eb="10">
      <t>アヤマ</t>
    </rPh>
    <rPh sb="13" eb="16">
      <t>ホンヨウシキ</t>
    </rPh>
    <rPh sb="17" eb="19">
      <t>キサイ</t>
    </rPh>
    <phoneticPr fontId="5"/>
  </si>
  <si>
    <t>　助成対象範囲（①パソコン・タブレット等各種端末機器、②キーボード・マウス等の端末機器に係る各種周辺機器、</t>
    <rPh sb="1" eb="3">
      <t>ジョセイ</t>
    </rPh>
    <rPh sb="3" eb="5">
      <t>タイショウ</t>
    </rPh>
    <rPh sb="5" eb="7">
      <t>ハンイ</t>
    </rPh>
    <rPh sb="19" eb="20">
      <t>トウ</t>
    </rPh>
    <rPh sb="20" eb="22">
      <t>カクシュ</t>
    </rPh>
    <rPh sb="22" eb="24">
      <t>タンマツ</t>
    </rPh>
    <rPh sb="24" eb="26">
      <t>キキ</t>
    </rPh>
    <rPh sb="37" eb="38">
      <t>トウ</t>
    </rPh>
    <rPh sb="39" eb="41">
      <t>タンマツ</t>
    </rPh>
    <rPh sb="41" eb="43">
      <t>キキ</t>
    </rPh>
    <rPh sb="44" eb="45">
      <t>カカ</t>
    </rPh>
    <rPh sb="46" eb="48">
      <t>カクシュ</t>
    </rPh>
    <rPh sb="48" eb="52">
      <t>シュウヘンキキ</t>
    </rPh>
    <phoneticPr fontId="5"/>
  </si>
  <si>
    <r>
      <t>４　助成金交付申請に係る確認事項　（確認後、</t>
    </r>
    <r>
      <rPr>
        <b/>
        <u/>
        <sz val="14"/>
        <rFont val="HGP創英角ｺﾞｼｯｸUB"/>
        <family val="3"/>
        <charset val="128"/>
      </rPr>
      <t>□にレ点を付してください。</t>
    </r>
    <r>
      <rPr>
        <b/>
        <sz val="14"/>
        <rFont val="HGP創英角ｺﾞｼｯｸUB"/>
        <family val="3"/>
        <charset val="128"/>
      </rPr>
      <t>）</t>
    </r>
    <rPh sb="2" eb="4">
      <t>ジョセイ</t>
    </rPh>
    <rPh sb="4" eb="5">
      <t>キン</t>
    </rPh>
    <rPh sb="5" eb="7">
      <t>コウフ</t>
    </rPh>
    <rPh sb="7" eb="9">
      <t>シンセイ</t>
    </rPh>
    <rPh sb="10" eb="11">
      <t>カカ</t>
    </rPh>
    <rPh sb="12" eb="14">
      <t>カクニン</t>
    </rPh>
    <rPh sb="14" eb="16">
      <t>ジコウ</t>
    </rPh>
    <rPh sb="18" eb="20">
      <t>カクニン</t>
    </rPh>
    <rPh sb="20" eb="21">
      <t>ゴ</t>
    </rPh>
    <rPh sb="25" eb="26">
      <t>テン</t>
    </rPh>
    <rPh sb="27" eb="28">
      <t>フ</t>
    </rPh>
    <phoneticPr fontId="16"/>
  </si>
  <si>
    <t>　本様式で申請する全ての学習用各種端末機器について、１人１台端末の教育環境を実現するために必要であることを、設置者として認めます。</t>
    <rPh sb="1" eb="2">
      <t>ホン</t>
    </rPh>
    <rPh sb="2" eb="4">
      <t>ヨウシキ</t>
    </rPh>
    <rPh sb="5" eb="7">
      <t>シンセイ</t>
    </rPh>
    <rPh sb="9" eb="10">
      <t>スベ</t>
    </rPh>
    <rPh sb="12" eb="14">
      <t>ガクシュウ</t>
    </rPh>
    <rPh sb="14" eb="15">
      <t>ヨウ</t>
    </rPh>
    <rPh sb="15" eb="17">
      <t>カクシュ</t>
    </rPh>
    <rPh sb="17" eb="19">
      <t>タンマツ</t>
    </rPh>
    <rPh sb="19" eb="21">
      <t>キキ</t>
    </rPh>
    <rPh sb="27" eb="28">
      <t>ニン</t>
    </rPh>
    <rPh sb="29" eb="30">
      <t>ダイ</t>
    </rPh>
    <rPh sb="30" eb="32">
      <t>タンマツ</t>
    </rPh>
    <rPh sb="33" eb="37">
      <t>キョウイクカンキョウ</t>
    </rPh>
    <rPh sb="38" eb="40">
      <t>ジツゲン</t>
    </rPh>
    <rPh sb="45" eb="47">
      <t>ヒツヨウ</t>
    </rPh>
    <rPh sb="54" eb="57">
      <t>セッチシャ</t>
    </rPh>
    <rPh sb="60" eb="61">
      <t>ミト</t>
    </rPh>
    <phoneticPr fontId="5"/>
  </si>
  <si>
    <t>　　その世帯状況を適切に確認したこと。また、当該生徒に対して、１５，０００円の負担軽減を確実に行ったこと。</t>
    <rPh sb="4" eb="6">
      <t>セタイ</t>
    </rPh>
    <rPh sb="6" eb="8">
      <t>ジョウキョウ</t>
    </rPh>
    <rPh sb="9" eb="11">
      <t>テキセツ</t>
    </rPh>
    <rPh sb="12" eb="14">
      <t>カクニン</t>
    </rPh>
    <phoneticPr fontId="5"/>
  </si>
  <si>
    <t>　個人情報保護等に関する各学校の規程に基づき、適切に管理・保管していること。</t>
    <rPh sb="23" eb="25">
      <t>テキセツ</t>
    </rPh>
    <rPh sb="26" eb="28">
      <t>カンリ</t>
    </rPh>
    <rPh sb="29" eb="31">
      <t>ホカン</t>
    </rPh>
    <phoneticPr fontId="5"/>
  </si>
  <si>
    <t>　本申請に際し、各生徒より徴取した個人情報等を含む重要な書類等について、</t>
    <rPh sb="1" eb="4">
      <t>ホンシンセイ</t>
    </rPh>
    <rPh sb="5" eb="6">
      <t>サイ</t>
    </rPh>
    <rPh sb="8" eb="9">
      <t>カク</t>
    </rPh>
    <rPh sb="9" eb="11">
      <t>セイト</t>
    </rPh>
    <rPh sb="13" eb="15">
      <t>チョウシュ</t>
    </rPh>
    <rPh sb="17" eb="21">
      <t>コジンジョウホウ</t>
    </rPh>
    <rPh sb="21" eb="22">
      <t>トウ</t>
    </rPh>
    <rPh sb="23" eb="24">
      <t>フク</t>
    </rPh>
    <rPh sb="25" eb="27">
      <t>ジュウヨウ</t>
    </rPh>
    <rPh sb="28" eb="30">
      <t>ショルイ</t>
    </rPh>
    <rPh sb="30" eb="31">
      <t>トウ</t>
    </rPh>
    <phoneticPr fontId="5"/>
  </si>
  <si>
    <t>購入
項目</t>
    <rPh sb="0" eb="2">
      <t>コウニュウ</t>
    </rPh>
    <rPh sb="3" eb="5">
      <t>コウモク</t>
    </rPh>
    <phoneticPr fontId="5"/>
  </si>
  <si>
    <t>合計</t>
    <rPh sb="0" eb="2">
      <t>ゴウケイ</t>
    </rPh>
    <phoneticPr fontId="5"/>
  </si>
  <si>
    <t>　助成申請の対象とする全ての新入生について、漏れなく記載したものであること。</t>
    <rPh sb="1" eb="5">
      <t>ジョセイシンセイ</t>
    </rPh>
    <rPh sb="6" eb="8">
      <t>タイショウ</t>
    </rPh>
    <rPh sb="11" eb="12">
      <t>スベ</t>
    </rPh>
    <rPh sb="14" eb="17">
      <t>シンニュウセイ</t>
    </rPh>
    <rPh sb="22" eb="23">
      <t>モ</t>
    </rPh>
    <rPh sb="26" eb="28">
      <t>キサイ</t>
    </rPh>
    <phoneticPr fontId="5"/>
  </si>
  <si>
    <t>　本申請に際し、各新入生より徴取した個人情報等を含む重要な書類等について、</t>
    <rPh sb="1" eb="4">
      <t>ホンシンセイ</t>
    </rPh>
    <rPh sb="5" eb="6">
      <t>サイ</t>
    </rPh>
    <rPh sb="8" eb="12">
      <t>カクシンニュウセイ</t>
    </rPh>
    <rPh sb="14" eb="16">
      <t>チョウシュ</t>
    </rPh>
    <rPh sb="18" eb="22">
      <t>コジンジョウホウ</t>
    </rPh>
    <rPh sb="22" eb="23">
      <t>トウ</t>
    </rPh>
    <rPh sb="24" eb="25">
      <t>フク</t>
    </rPh>
    <rPh sb="26" eb="28">
      <t>ジュウヨウ</t>
    </rPh>
    <rPh sb="29" eb="31">
      <t>ショルイ</t>
    </rPh>
    <rPh sb="31" eb="32">
      <t>トウ</t>
    </rPh>
    <phoneticPr fontId="5"/>
  </si>
  <si>
    <t>　学校が依頼した事業者から、端末機器購入額が確認できる契約書等を漏れなく徴取し、</t>
    <rPh sb="1" eb="3">
      <t>ガッコウ</t>
    </rPh>
    <rPh sb="4" eb="6">
      <t>イライ</t>
    </rPh>
    <rPh sb="8" eb="11">
      <t>ジギョウシャ</t>
    </rPh>
    <rPh sb="14" eb="16">
      <t>タンマツ</t>
    </rPh>
    <rPh sb="16" eb="18">
      <t>キキ</t>
    </rPh>
    <rPh sb="18" eb="21">
      <t>コウニュウガク</t>
    </rPh>
    <rPh sb="22" eb="24">
      <t>カクニン</t>
    </rPh>
    <rPh sb="27" eb="29">
      <t>ケイヤク</t>
    </rPh>
    <rPh sb="29" eb="30">
      <t>ショ</t>
    </rPh>
    <rPh sb="30" eb="31">
      <t>ナド</t>
    </rPh>
    <rPh sb="32" eb="33">
      <t>モ</t>
    </rPh>
    <rPh sb="36" eb="38">
      <t>チョウシュ</t>
    </rPh>
    <phoneticPr fontId="5"/>
  </si>
  <si>
    <t>私立高等学校新入生端末整備費助成金交付申請書</t>
    <rPh sb="0" eb="2">
      <t>シリツ</t>
    </rPh>
    <rPh sb="2" eb="4">
      <t>コウトウ</t>
    </rPh>
    <rPh sb="4" eb="6">
      <t>ガッコウ</t>
    </rPh>
    <rPh sb="6" eb="9">
      <t>シンニュウセイ</t>
    </rPh>
    <rPh sb="9" eb="11">
      <t>タンマツ</t>
    </rPh>
    <rPh sb="11" eb="13">
      <t>セイビ</t>
    </rPh>
    <rPh sb="13" eb="14">
      <t>ヒ</t>
    </rPh>
    <rPh sb="14" eb="16">
      <t>ジョセイ</t>
    </rPh>
    <rPh sb="16" eb="17">
      <t>キン</t>
    </rPh>
    <rPh sb="17" eb="19">
      <t>コウフ</t>
    </rPh>
    <rPh sb="19" eb="22">
      <t>シンセイショ</t>
    </rPh>
    <phoneticPr fontId="5"/>
  </si>
  <si>
    <t>機器構成</t>
    <rPh sb="0" eb="4">
      <t>キキコウセイ</t>
    </rPh>
    <phoneticPr fontId="5"/>
  </si>
  <si>
    <t>①</t>
    <phoneticPr fontId="5"/>
  </si>
  <si>
    <t>②</t>
    <phoneticPr fontId="5"/>
  </si>
  <si>
    <t>③</t>
    <phoneticPr fontId="5"/>
  </si>
  <si>
    <t>基本分</t>
    <rPh sb="0" eb="3">
      <t>キホンブン</t>
    </rPh>
    <phoneticPr fontId="5"/>
  </si>
  <si>
    <t>生徒別
１台当たり
端末機器等
購入額
(税込)</t>
    <rPh sb="0" eb="3">
      <t>セイトベツ</t>
    </rPh>
    <rPh sb="5" eb="6">
      <t>ダイ</t>
    </rPh>
    <rPh sb="6" eb="7">
      <t>ア</t>
    </rPh>
    <rPh sb="10" eb="12">
      <t>タンマツ</t>
    </rPh>
    <rPh sb="12" eb="14">
      <t>キキ</t>
    </rPh>
    <rPh sb="14" eb="15">
      <t>トウ</t>
    </rPh>
    <rPh sb="16" eb="18">
      <t>コウニュウ</t>
    </rPh>
    <rPh sb="18" eb="19">
      <t>ガク</t>
    </rPh>
    <rPh sb="21" eb="23">
      <t>ゼイコ</t>
    </rPh>
    <phoneticPr fontId="5"/>
  </si>
  <si>
    <t>　本様式で申請する全ての学習用各種端末機器について、１人１台端末の教育環境を実現するために必要であることを、
設置者として認めます。</t>
    <rPh sb="1" eb="2">
      <t>ホン</t>
    </rPh>
    <rPh sb="2" eb="4">
      <t>ヨウシキ</t>
    </rPh>
    <rPh sb="5" eb="7">
      <t>シンセイ</t>
    </rPh>
    <rPh sb="9" eb="10">
      <t>スベ</t>
    </rPh>
    <rPh sb="12" eb="14">
      <t>ガクシュウ</t>
    </rPh>
    <rPh sb="14" eb="15">
      <t>ヨウ</t>
    </rPh>
    <rPh sb="15" eb="17">
      <t>カクシュ</t>
    </rPh>
    <rPh sb="17" eb="19">
      <t>タンマツ</t>
    </rPh>
    <rPh sb="19" eb="21">
      <t>キキ</t>
    </rPh>
    <rPh sb="27" eb="28">
      <t>ニン</t>
    </rPh>
    <rPh sb="29" eb="30">
      <t>ダイ</t>
    </rPh>
    <rPh sb="30" eb="32">
      <t>タンマツ</t>
    </rPh>
    <rPh sb="33" eb="37">
      <t>キョウイクカンキョウ</t>
    </rPh>
    <rPh sb="38" eb="40">
      <t>ジツゲン</t>
    </rPh>
    <rPh sb="45" eb="47">
      <t>ヒツヨウ</t>
    </rPh>
    <rPh sb="55" eb="58">
      <t>セッチシャ</t>
    </rPh>
    <rPh sb="61" eb="62">
      <t>ミト</t>
    </rPh>
    <phoneticPr fontId="5"/>
  </si>
  <si>
    <t>①交付申請２－１（学校が一括購入し、生徒に貸与した場合）</t>
    <rPh sb="1" eb="3">
      <t>コウフ</t>
    </rPh>
    <rPh sb="3" eb="5">
      <t>シンセイ</t>
    </rPh>
    <rPh sb="9" eb="11">
      <t>ガッコウ</t>
    </rPh>
    <rPh sb="12" eb="14">
      <t>イッカツ</t>
    </rPh>
    <rPh sb="14" eb="16">
      <t>コウニュウ</t>
    </rPh>
    <rPh sb="18" eb="20">
      <t>セイト</t>
    </rPh>
    <rPh sb="21" eb="23">
      <t>タイヨ</t>
    </rPh>
    <rPh sb="25" eb="27">
      <t>バアイ</t>
    </rPh>
    <phoneticPr fontId="5"/>
  </si>
  <si>
    <t>②交付申請２－２（学校が一括リース調達し、生徒に貸与した場合）</t>
    <rPh sb="1" eb="5">
      <t>コウフシンセイ</t>
    </rPh>
    <rPh sb="9" eb="11">
      <t>ガッコウ</t>
    </rPh>
    <rPh sb="12" eb="14">
      <t>イッカツ</t>
    </rPh>
    <rPh sb="17" eb="19">
      <t>チョウタツ</t>
    </rPh>
    <rPh sb="21" eb="23">
      <t>セイト</t>
    </rPh>
    <rPh sb="24" eb="26">
      <t>タイヨ</t>
    </rPh>
    <rPh sb="28" eb="30">
      <t>バアイ</t>
    </rPh>
    <phoneticPr fontId="5"/>
  </si>
  <si>
    <t>③交付申請２－３（生徒が各自で購入した場合）</t>
    <rPh sb="1" eb="5">
      <t>コウフシンセイ</t>
    </rPh>
    <rPh sb="9" eb="11">
      <t>セイト</t>
    </rPh>
    <rPh sb="19" eb="21">
      <t>バアイ</t>
    </rPh>
    <phoneticPr fontId="5"/>
  </si>
  <si>
    <t>④交付申請２－４（生徒が学校経由【指定業者含む】で購入した場合）</t>
    <rPh sb="1" eb="5">
      <t>コウフシンセイ</t>
    </rPh>
    <rPh sb="9" eb="11">
      <t>セイト</t>
    </rPh>
    <rPh sb="12" eb="14">
      <t>ガッコウ</t>
    </rPh>
    <rPh sb="14" eb="16">
      <t>ケイユ</t>
    </rPh>
    <rPh sb="17" eb="19">
      <t>シテイ</t>
    </rPh>
    <rPh sb="19" eb="21">
      <t>ギョウシャ</t>
    </rPh>
    <rPh sb="21" eb="22">
      <t>フク</t>
    </rPh>
    <rPh sb="29" eb="31">
      <t>バアイ</t>
    </rPh>
    <phoneticPr fontId="5"/>
  </si>
  <si>
    <t>基本分</t>
    <rPh sb="0" eb="3">
      <t>キホンブン</t>
    </rPh>
    <phoneticPr fontId="5"/>
  </si>
  <si>
    <t>加算分</t>
    <rPh sb="0" eb="3">
      <t>カサンブン</t>
    </rPh>
    <phoneticPr fontId="5"/>
  </si>
  <si>
    <t>申請期間①</t>
    <rPh sb="0" eb="4">
      <t>シンセイキカン</t>
    </rPh>
    <phoneticPr fontId="5"/>
  </si>
  <si>
    <t>申請期間②</t>
    <rPh sb="0" eb="4">
      <t>シンセイキカン</t>
    </rPh>
    <phoneticPr fontId="5"/>
  </si>
  <si>
    <t>交付申請１（総括表）</t>
    <rPh sb="0" eb="4">
      <t>コウフシンセイ</t>
    </rPh>
    <rPh sb="6" eb="9">
      <t>ソウカツヒョウ</t>
    </rPh>
    <phoneticPr fontId="5"/>
  </si>
  <si>
    <t>①・②いずれも該当無</t>
    <rPh sb="7" eb="9">
      <t>ガイトウ</t>
    </rPh>
    <rPh sb="9" eb="10">
      <t>ナシ</t>
    </rPh>
    <phoneticPr fontId="5"/>
  </si>
  <si>
    <t>計</t>
    <rPh sb="0" eb="1">
      <t>ケイ</t>
    </rPh>
    <phoneticPr fontId="5"/>
  </si>
  <si>
    <t>（様式第１号）</t>
    <rPh sb="1" eb="3">
      <t>ヨウシキ</t>
    </rPh>
    <rPh sb="3" eb="4">
      <t>ダイ</t>
    </rPh>
    <rPh sb="5" eb="6">
      <t>ゴウ</t>
    </rPh>
    <phoneticPr fontId="5"/>
  </si>
  <si>
    <t>　公益財団法人東京都私学財団私立高等学校端末整備費助成金交付要綱第４条の規定に基づき、下記のとおり助成金の交付申請をします。</t>
    <rPh sb="16" eb="18">
      <t>コウトウ</t>
    </rPh>
    <rPh sb="19" eb="20">
      <t>コウ</t>
    </rPh>
    <rPh sb="20" eb="22">
      <t>タンマツ</t>
    </rPh>
    <rPh sb="22" eb="24">
      <t>セイビ</t>
    </rPh>
    <rPh sb="24" eb="25">
      <t>ヒ</t>
    </rPh>
    <rPh sb="25" eb="27">
      <t>ジョセイ</t>
    </rPh>
    <rPh sb="27" eb="28">
      <t>キン</t>
    </rPh>
    <rPh sb="28" eb="30">
      <t>コウフ</t>
    </rPh>
    <rPh sb="34" eb="35">
      <t>ジョウ</t>
    </rPh>
    <phoneticPr fontId="5"/>
  </si>
  <si>
    <t>　本様式に記載した全ての端末機器は、本校における生徒の教育及び学習に使用しており、</t>
    <rPh sb="1" eb="4">
      <t>ホンヨウシキ</t>
    </rPh>
    <rPh sb="5" eb="7">
      <t>キサイ</t>
    </rPh>
    <rPh sb="9" eb="10">
      <t>スベ</t>
    </rPh>
    <rPh sb="12" eb="14">
      <t>タンマツ</t>
    </rPh>
    <rPh sb="14" eb="16">
      <t>キキ</t>
    </rPh>
    <rPh sb="18" eb="20">
      <t>ホンコウ</t>
    </rPh>
    <rPh sb="24" eb="26">
      <t>セイト</t>
    </rPh>
    <rPh sb="27" eb="29">
      <t>キョウイク</t>
    </rPh>
    <rPh sb="29" eb="30">
      <t>オヨ</t>
    </rPh>
    <rPh sb="31" eb="33">
      <t>ガクシュウ</t>
    </rPh>
    <rPh sb="34" eb="36">
      <t>シヨウ</t>
    </rPh>
    <phoneticPr fontId="5"/>
  </si>
  <si>
    <t>　その目的を達成するために必要な機能を有しているものであること。</t>
    <rPh sb="3" eb="5">
      <t>モクテキ</t>
    </rPh>
    <rPh sb="6" eb="8">
      <t>タッセイ</t>
    </rPh>
    <rPh sb="13" eb="15">
      <t>ヒツヨウ</t>
    </rPh>
    <rPh sb="16" eb="18">
      <t>キノウ</t>
    </rPh>
    <rPh sb="19" eb="20">
      <t>ユウ</t>
    </rPh>
    <phoneticPr fontId="5"/>
  </si>
  <si>
    <t>1台当たり
端末機器等
購入額
(税込)</t>
    <rPh sb="1" eb="2">
      <t>ダイ</t>
    </rPh>
    <rPh sb="2" eb="3">
      <t>ア</t>
    </rPh>
    <rPh sb="6" eb="8">
      <t>タンマツ</t>
    </rPh>
    <rPh sb="8" eb="10">
      <t>キキ</t>
    </rPh>
    <rPh sb="10" eb="11">
      <t>トウ</t>
    </rPh>
    <rPh sb="12" eb="14">
      <t>コウニュウ</t>
    </rPh>
    <rPh sb="14" eb="15">
      <t>ガク</t>
    </rPh>
    <rPh sb="17" eb="19">
      <t>ゼイコ</t>
    </rPh>
    <phoneticPr fontId="5"/>
  </si>
  <si>
    <r>
      <t xml:space="preserve">1台当たり
助成対象
経費限度額
</t>
    </r>
    <r>
      <rPr>
        <b/>
        <sz val="10"/>
        <color rgb="FFFF0000"/>
        <rFont val="ＭＳ ゴシック"/>
        <family val="3"/>
        <charset val="128"/>
      </rPr>
      <t>（Ａ)</t>
    </r>
    <rPh sb="1" eb="2">
      <t>ダイ</t>
    </rPh>
    <rPh sb="2" eb="3">
      <t>ア</t>
    </rPh>
    <rPh sb="6" eb="10">
      <t>ジョセイタイショウ</t>
    </rPh>
    <rPh sb="11" eb="13">
      <t>ケイヒ</t>
    </rPh>
    <rPh sb="13" eb="15">
      <t>ゲンド</t>
    </rPh>
    <rPh sb="15" eb="16">
      <t>ガク</t>
    </rPh>
    <phoneticPr fontId="16"/>
  </si>
  <si>
    <r>
      <t xml:space="preserve">購
入
数
</t>
    </r>
    <r>
      <rPr>
        <b/>
        <sz val="10"/>
        <color rgb="FFFF0000"/>
        <rFont val="ＭＳ ゴシック"/>
        <family val="3"/>
        <charset val="128"/>
      </rPr>
      <t>（Ｃ）</t>
    </r>
    <rPh sb="0" eb="1">
      <t>コウ</t>
    </rPh>
    <rPh sb="2" eb="3">
      <t>ニュウ</t>
    </rPh>
    <rPh sb="4" eb="5">
      <t>スウ</t>
    </rPh>
    <phoneticPr fontId="16"/>
  </si>
  <si>
    <t>②多子世帯</t>
    <rPh sb="1" eb="5">
      <t>タシセタイ</t>
    </rPh>
    <phoneticPr fontId="5"/>
  </si>
  <si>
    <r>
      <rPr>
        <b/>
        <sz val="10"/>
        <rFont val="ＭＳ ゴシック"/>
        <family val="3"/>
        <charset val="128"/>
      </rPr>
      <t xml:space="preserve">
控除額
</t>
    </r>
    <r>
      <rPr>
        <b/>
        <sz val="9"/>
        <rFont val="ＭＳ ゴシック"/>
        <family val="3"/>
        <charset val="128"/>
      </rPr>
      <t>▲30,000円</t>
    </r>
    <r>
      <rPr>
        <b/>
        <sz val="10"/>
        <rFont val="ＭＳ ゴシック"/>
        <family val="3"/>
        <charset val="128"/>
      </rPr>
      <t xml:space="preserve">
</t>
    </r>
    <r>
      <rPr>
        <b/>
        <sz val="11"/>
        <color rgb="FFFF0000"/>
        <rFont val="ＭＳ ゴシック"/>
        <family val="3"/>
        <charset val="128"/>
      </rPr>
      <t>（Ｂ）</t>
    </r>
    <rPh sb="1" eb="3">
      <t>コウジョ</t>
    </rPh>
    <rPh sb="3" eb="4">
      <t>ガク</t>
    </rPh>
    <rPh sb="12" eb="13">
      <t>エン</t>
    </rPh>
    <phoneticPr fontId="5"/>
  </si>
  <si>
    <t>助成金交付申請額</t>
    <rPh sb="0" eb="3">
      <t>ジョセイキン</t>
    </rPh>
    <rPh sb="3" eb="8">
      <t>コウフシンセイガク</t>
    </rPh>
    <phoneticPr fontId="5"/>
  </si>
  <si>
    <r>
      <t xml:space="preserve">
軽減額
</t>
    </r>
    <r>
      <rPr>
        <b/>
        <sz val="10"/>
        <color rgb="FFFF0000"/>
        <rFont val="ＭＳ ゴシック"/>
        <family val="3"/>
        <charset val="128"/>
      </rPr>
      <t>(A-B)×C</t>
    </r>
    <rPh sb="1" eb="4">
      <t>ケイゲンガク</t>
    </rPh>
    <phoneticPr fontId="5"/>
  </si>
  <si>
    <t>①所得が一定基準以下の世帯</t>
    <rPh sb="1" eb="3">
      <t>ショトク</t>
    </rPh>
    <rPh sb="4" eb="5">
      <t>イチ</t>
    </rPh>
    <rPh sb="5" eb="6">
      <t>テイ</t>
    </rPh>
    <rPh sb="6" eb="8">
      <t>キジュン</t>
    </rPh>
    <rPh sb="8" eb="10">
      <t>イカ</t>
    </rPh>
    <rPh sb="11" eb="13">
      <t>セタイ</t>
    </rPh>
    <phoneticPr fontId="5"/>
  </si>
  <si>
    <r>
      <t xml:space="preserve">軽減額合計
</t>
    </r>
    <r>
      <rPr>
        <sz val="10"/>
        <color rgb="FFFF0000"/>
        <rFont val="ＭＳ ゴシック"/>
        <family val="3"/>
        <charset val="128"/>
      </rPr>
      <t>(基本分＋加算分)</t>
    </r>
    <rPh sb="0" eb="2">
      <t>ケイゲン</t>
    </rPh>
    <rPh sb="2" eb="3">
      <t>ガク</t>
    </rPh>
    <rPh sb="3" eb="5">
      <t>ゴウケイ</t>
    </rPh>
    <rPh sb="8" eb="11">
      <t>キホンブン</t>
    </rPh>
    <rPh sb="12" eb="15">
      <t>カサンブン</t>
    </rPh>
    <phoneticPr fontId="5"/>
  </si>
  <si>
    <t>　</t>
    <phoneticPr fontId="5"/>
  </si>
  <si>
    <t>軽減額</t>
    <rPh sb="0" eb="3">
      <t>ケイゲンガク</t>
    </rPh>
    <phoneticPr fontId="5"/>
  </si>
  <si>
    <t>（Ａ)</t>
    <phoneticPr fontId="5"/>
  </si>
  <si>
    <t>１台当たり
助成対象
経費限度額</t>
    <rPh sb="1" eb="2">
      <t>ダイ</t>
    </rPh>
    <rPh sb="2" eb="3">
      <t>ア</t>
    </rPh>
    <rPh sb="6" eb="10">
      <t>ジョセイタイショウ</t>
    </rPh>
    <rPh sb="11" eb="13">
      <t>ケイヒ</t>
    </rPh>
    <rPh sb="13" eb="15">
      <t>ゲンド</t>
    </rPh>
    <rPh sb="15" eb="16">
      <t>ガク</t>
    </rPh>
    <phoneticPr fontId="16"/>
  </si>
  <si>
    <t>（Ｂ）</t>
    <phoneticPr fontId="5"/>
  </si>
  <si>
    <t>控除額
▲30,000円</t>
    <rPh sb="0" eb="2">
      <t>コウジョ</t>
    </rPh>
    <rPh sb="2" eb="3">
      <t>ガク</t>
    </rPh>
    <rPh sb="11" eb="12">
      <t>エン</t>
    </rPh>
    <phoneticPr fontId="5"/>
  </si>
  <si>
    <t>（Ａ－Ｂ）</t>
    <phoneticPr fontId="5"/>
  </si>
  <si>
    <t>①所得が一定
基準以下の世帯</t>
    <rPh sb="1" eb="3">
      <t>ショトク</t>
    </rPh>
    <rPh sb="4" eb="6">
      <t>イッテイ</t>
    </rPh>
    <rPh sb="7" eb="9">
      <t>キジュン</t>
    </rPh>
    <rPh sb="9" eb="11">
      <t>イカ</t>
    </rPh>
    <rPh sb="12" eb="14">
      <t>セタイ</t>
    </rPh>
    <phoneticPr fontId="5"/>
  </si>
  <si>
    <t>助成金交付申請額</t>
    <rPh sb="0" eb="3">
      <t>ジョセイキン</t>
    </rPh>
    <rPh sb="3" eb="8">
      <t>コウフシンセイガク</t>
    </rPh>
    <phoneticPr fontId="5"/>
  </si>
  <si>
    <r>
      <t xml:space="preserve">軽減額合計
</t>
    </r>
    <r>
      <rPr>
        <sz val="9"/>
        <color rgb="FFFF0000"/>
        <rFont val="ＭＳ ゴシック"/>
        <family val="3"/>
        <charset val="128"/>
      </rPr>
      <t>(基本分＋加算分)</t>
    </r>
    <rPh sb="0" eb="2">
      <t>ケイゲン</t>
    </rPh>
    <rPh sb="2" eb="3">
      <t>ガク</t>
    </rPh>
    <rPh sb="3" eb="5">
      <t>ゴウケイ</t>
    </rPh>
    <rPh sb="8" eb="11">
      <t>キホンブン</t>
    </rPh>
    <rPh sb="12" eb="15">
      <t>カサンブン</t>
    </rPh>
    <phoneticPr fontId="5"/>
  </si>
  <si>
    <t>　　また、当該生徒に対して、３０,０００円の負担軽減を確実に行ったこと。</t>
    <phoneticPr fontId="5"/>
  </si>
  <si>
    <t>　　その世帯状況を適切に確認したこと。また、当該生徒に対して、１５,０００円の負担軽減を確実に行ったこと。</t>
    <rPh sb="4" eb="6">
      <t>セタイ</t>
    </rPh>
    <rPh sb="6" eb="8">
      <t>ジョウキョウ</t>
    </rPh>
    <rPh sb="9" eb="11">
      <t>テキセツ</t>
    </rPh>
    <rPh sb="12" eb="14">
      <t>カクニン</t>
    </rPh>
    <phoneticPr fontId="5"/>
  </si>
  <si>
    <t>　　また、当該生徒に対して、３０，０００円の負担軽減を確実に行ったこと。</t>
    <phoneticPr fontId="5"/>
  </si>
  <si>
    <t>　　公的な書類に基づき、その世帯所得状況を適切に確認したこと。</t>
    <rPh sb="14" eb="16">
      <t>セタイ</t>
    </rPh>
    <rPh sb="16" eb="20">
      <t>ショトクジョウキョウ</t>
    </rPh>
    <rPh sb="21" eb="23">
      <t>テキセツ</t>
    </rPh>
    <rPh sb="24" eb="26">
      <t>カクニン</t>
    </rPh>
    <phoneticPr fontId="5"/>
  </si>
  <si>
    <t>　助成申請の対象とする全ての新入生（又はその保護者）から、端末機器購入額が確認できる領収書等を漏れなく徴取し、</t>
    <rPh sb="1" eb="5">
      <t>ジョセイシンセイ</t>
    </rPh>
    <rPh sb="6" eb="8">
      <t>タイショウ</t>
    </rPh>
    <rPh sb="11" eb="12">
      <t>スベ</t>
    </rPh>
    <rPh sb="14" eb="17">
      <t>シンニュウセイ</t>
    </rPh>
    <rPh sb="18" eb="19">
      <t>マタ</t>
    </rPh>
    <rPh sb="22" eb="25">
      <t>ホゴシャ</t>
    </rPh>
    <rPh sb="29" eb="31">
      <t>タンマツ</t>
    </rPh>
    <rPh sb="31" eb="33">
      <t>キキ</t>
    </rPh>
    <rPh sb="33" eb="36">
      <t>コウニュウガク</t>
    </rPh>
    <rPh sb="37" eb="39">
      <t>カクニン</t>
    </rPh>
    <rPh sb="42" eb="46">
      <t>リョウシュウショトウ</t>
    </rPh>
    <rPh sb="47" eb="48">
      <t>モ</t>
    </rPh>
    <rPh sb="51" eb="53">
      <t>チョウシュ</t>
    </rPh>
    <phoneticPr fontId="5"/>
  </si>
  <si>
    <r>
      <t>　</t>
    </r>
    <r>
      <rPr>
        <b/>
        <u/>
        <sz val="11"/>
        <rFont val="HGS創英角ｺﾞｼｯｸUB"/>
        <family val="3"/>
        <charset val="128"/>
      </rPr>
      <t>①所得が一定基準以下の世帯に係る学校の追加負担軽減額</t>
    </r>
    <r>
      <rPr>
        <sz val="11"/>
        <rFont val="ＭＳ ゴシック"/>
        <family val="3"/>
        <charset val="128"/>
      </rPr>
      <t>に関し、該当する全ての新入生について、課税証明書等の</t>
    </r>
    <rPh sb="2" eb="4">
      <t>ショトク</t>
    </rPh>
    <rPh sb="5" eb="7">
      <t>イッテイ</t>
    </rPh>
    <rPh sb="7" eb="9">
      <t>キジュン</t>
    </rPh>
    <rPh sb="9" eb="11">
      <t>イカ</t>
    </rPh>
    <rPh sb="12" eb="14">
      <t>セタイ</t>
    </rPh>
    <rPh sb="15" eb="16">
      <t>カカ</t>
    </rPh>
    <rPh sb="17" eb="19">
      <t>ガッコウ</t>
    </rPh>
    <rPh sb="20" eb="22">
      <t>ツイカ</t>
    </rPh>
    <rPh sb="22" eb="24">
      <t>フタン</t>
    </rPh>
    <rPh sb="24" eb="26">
      <t>ケイゲン</t>
    </rPh>
    <rPh sb="26" eb="27">
      <t>ガク</t>
    </rPh>
    <rPh sb="28" eb="29">
      <t>カン</t>
    </rPh>
    <rPh sb="31" eb="33">
      <t>ガイトウ</t>
    </rPh>
    <rPh sb="35" eb="36">
      <t>スベ</t>
    </rPh>
    <rPh sb="38" eb="41">
      <t>シンニュウセイ</t>
    </rPh>
    <rPh sb="46" eb="51">
      <t>カゼイショウメイショ</t>
    </rPh>
    <rPh sb="51" eb="52">
      <t>トウ</t>
    </rPh>
    <phoneticPr fontId="5"/>
  </si>
  <si>
    <r>
      <t>　</t>
    </r>
    <r>
      <rPr>
        <b/>
        <u/>
        <sz val="11"/>
        <rFont val="HGP創英角ｺﾞｼｯｸUB"/>
        <family val="3"/>
        <charset val="128"/>
      </rPr>
      <t>②多子世帯に係る学校の追加負担軽減額</t>
    </r>
    <r>
      <rPr>
        <sz val="11"/>
        <rFont val="ＭＳ ゴシック"/>
        <family val="3"/>
        <charset val="128"/>
      </rPr>
      <t>に関し、該当する全ての新入生について、住民票等の公的な書類に基づき、</t>
    </r>
    <rPh sb="2" eb="4">
      <t>タシ</t>
    </rPh>
    <rPh sb="4" eb="6">
      <t>セタイ</t>
    </rPh>
    <rPh sb="7" eb="8">
      <t>カカ</t>
    </rPh>
    <rPh sb="9" eb="11">
      <t>ガッコウ</t>
    </rPh>
    <rPh sb="12" eb="14">
      <t>ツイカ</t>
    </rPh>
    <rPh sb="14" eb="16">
      <t>フタン</t>
    </rPh>
    <rPh sb="16" eb="18">
      <t>ケイゲン</t>
    </rPh>
    <rPh sb="18" eb="19">
      <t>ガク</t>
    </rPh>
    <rPh sb="20" eb="21">
      <t>カン</t>
    </rPh>
    <rPh sb="23" eb="25">
      <t>ガイトウ</t>
    </rPh>
    <rPh sb="27" eb="28">
      <t>スベ</t>
    </rPh>
    <rPh sb="30" eb="33">
      <t>シンニュウセイ</t>
    </rPh>
    <rPh sb="38" eb="41">
      <t>ジュウミンヒョウ</t>
    </rPh>
    <rPh sb="41" eb="42">
      <t>トウ</t>
    </rPh>
    <rPh sb="43" eb="45">
      <t>コウテキ</t>
    </rPh>
    <rPh sb="46" eb="48">
      <t>ショルイ</t>
    </rPh>
    <rPh sb="49" eb="50">
      <t>モト</t>
    </rPh>
    <phoneticPr fontId="5"/>
  </si>
  <si>
    <r>
      <rPr>
        <b/>
        <sz val="14"/>
        <rFont val="BIZ UDゴシック"/>
        <family val="3"/>
        <charset val="128"/>
      </rPr>
      <t>交付申請２-３</t>
    </r>
    <r>
      <rPr>
        <b/>
        <sz val="12"/>
        <rFont val="BIZ UDゴシック"/>
        <family val="3"/>
        <charset val="128"/>
      </rPr>
      <t>（生徒が各自で購入した場合）</t>
    </r>
    <rPh sb="0" eb="2">
      <t>コウフ</t>
    </rPh>
    <rPh sb="2" eb="4">
      <t>シンセイ</t>
    </rPh>
    <rPh sb="8" eb="10">
      <t>セイト</t>
    </rPh>
    <rPh sb="11" eb="13">
      <t>カクジ</t>
    </rPh>
    <rPh sb="14" eb="16">
      <t>コウニュウ</t>
    </rPh>
    <rPh sb="18" eb="20">
      <t>バアイ</t>
    </rPh>
    <phoneticPr fontId="5"/>
  </si>
  <si>
    <r>
      <t>交付申請２-４</t>
    </r>
    <r>
      <rPr>
        <b/>
        <sz val="12"/>
        <rFont val="BIZ UDゴシック"/>
        <family val="3"/>
        <charset val="128"/>
      </rPr>
      <t>（生徒が学校経由で購入した場合）</t>
    </r>
    <rPh sb="0" eb="4">
      <t>コウフシンセイ</t>
    </rPh>
    <rPh sb="8" eb="10">
      <t>セイト</t>
    </rPh>
    <rPh sb="11" eb="13">
      <t>ガッコウ</t>
    </rPh>
    <rPh sb="13" eb="15">
      <t>ケイユ</t>
    </rPh>
    <rPh sb="16" eb="18">
      <t>コウニュウ</t>
    </rPh>
    <rPh sb="20" eb="22">
      <t>バアイ</t>
    </rPh>
    <phoneticPr fontId="5"/>
  </si>
  <si>
    <r>
      <t>申請期間</t>
    </r>
    <r>
      <rPr>
        <sz val="14"/>
        <color rgb="FFFF0000"/>
        <rFont val="HGPｺﾞｼｯｸM"/>
        <family val="3"/>
        <charset val="128"/>
      </rPr>
      <t>②</t>
    </r>
    <r>
      <rPr>
        <sz val="14"/>
        <rFont val="HGPｺﾞｼｯｸM"/>
        <family val="3"/>
        <charset val="128"/>
      </rPr>
      <t>加算分</t>
    </r>
    <rPh sb="0" eb="4">
      <t>シンセイキカン</t>
    </rPh>
    <rPh sb="5" eb="7">
      <t>カサン</t>
    </rPh>
    <rPh sb="7" eb="8">
      <t>ブン</t>
    </rPh>
    <phoneticPr fontId="5"/>
  </si>
  <si>
    <r>
      <t>申請期間</t>
    </r>
    <r>
      <rPr>
        <sz val="14"/>
        <color rgb="FFFF0000"/>
        <rFont val="HGPｺﾞｼｯｸM"/>
        <family val="3"/>
        <charset val="128"/>
      </rPr>
      <t>②</t>
    </r>
    <r>
      <rPr>
        <sz val="14"/>
        <rFont val="HGPｺﾞｼｯｸM"/>
        <family val="3"/>
        <charset val="128"/>
      </rPr>
      <t>基本分</t>
    </r>
    <rPh sb="0" eb="4">
      <t>シンセイキカン</t>
    </rPh>
    <rPh sb="5" eb="8">
      <t>キホンブン</t>
    </rPh>
    <phoneticPr fontId="5"/>
  </si>
  <si>
    <t>設置者名</t>
    <rPh sb="0" eb="3">
      <t>セッチシャ</t>
    </rPh>
    <rPh sb="3" eb="4">
      <t>メイ</t>
    </rPh>
    <phoneticPr fontId="5"/>
  </si>
  <si>
    <t>(緊急連絡先）</t>
    <rPh sb="1" eb="3">
      <t>キンキュウ</t>
    </rPh>
    <rPh sb="3" eb="6">
      <t>レンラクサキ</t>
    </rPh>
    <phoneticPr fontId="5"/>
  </si>
  <si>
    <t>（事務担当者連絡先）</t>
    <rPh sb="1" eb="3">
      <t>ジム</t>
    </rPh>
    <rPh sb="3" eb="6">
      <t>タントウシャ</t>
    </rPh>
    <rPh sb="6" eb="9">
      <t>レンラクサキ</t>
    </rPh>
    <phoneticPr fontId="5"/>
  </si>
  <si>
    <t>学校番号</t>
    <rPh sb="0" eb="4">
      <t>ガッコウバンゴウ</t>
    </rPh>
    <phoneticPr fontId="5"/>
  </si>
  <si>
    <t>学校番号</t>
    <rPh sb="0" eb="2">
      <t>ガッコウ</t>
    </rPh>
    <rPh sb="2" eb="4">
      <t>バンゴウ</t>
    </rPh>
    <phoneticPr fontId="5"/>
  </si>
  <si>
    <t>設置者所在地</t>
    <rPh sb="0" eb="3">
      <t>セッチシャ</t>
    </rPh>
    <rPh sb="3" eb="6">
      <t>ショザイチ</t>
    </rPh>
    <phoneticPr fontId="5"/>
  </si>
  <si>
    <t>加算分</t>
    <rPh sb="0" eb="2">
      <t>カサン</t>
    </rPh>
    <rPh sb="2" eb="3">
      <t>ブン</t>
    </rPh>
    <phoneticPr fontId="5"/>
  </si>
  <si>
    <t>基本分</t>
    <rPh sb="0" eb="3">
      <t>キホンブン</t>
    </rPh>
    <phoneticPr fontId="5"/>
  </si>
  <si>
    <t>理事長名</t>
    <rPh sb="0" eb="3">
      <t>リジチョウ</t>
    </rPh>
    <rPh sb="3" eb="4">
      <t>メイ</t>
    </rPh>
    <phoneticPr fontId="5"/>
  </si>
  <si>
    <r>
      <t>　</t>
    </r>
    <r>
      <rPr>
        <b/>
        <u/>
        <sz val="11"/>
        <rFont val="HGP創英角ｺﾞｼｯｸUB"/>
        <family val="3"/>
        <charset val="128"/>
      </rPr>
      <t>以外の品目</t>
    </r>
    <r>
      <rPr>
        <sz val="11"/>
        <rFont val="ＭＳ ゴシック"/>
        <family val="3"/>
        <charset val="128"/>
      </rPr>
      <t>について、上記の端末機器購入額に</t>
    </r>
    <r>
      <rPr>
        <b/>
        <u/>
        <sz val="11"/>
        <rFont val="HGS創英角ｺﾞｼｯｸUB"/>
        <family val="3"/>
        <charset val="128"/>
      </rPr>
      <t>含まれていない</t>
    </r>
    <r>
      <rPr>
        <sz val="11"/>
        <rFont val="ＭＳ ゴシック"/>
        <family val="3"/>
        <charset val="128"/>
      </rPr>
      <t>こと。</t>
    </r>
    <rPh sb="1" eb="3">
      <t>イガイ</t>
    </rPh>
    <rPh sb="4" eb="6">
      <t>ヒンモク</t>
    </rPh>
    <rPh sb="11" eb="13">
      <t>ジョウキ</t>
    </rPh>
    <rPh sb="14" eb="16">
      <t>タンマツ</t>
    </rPh>
    <rPh sb="16" eb="21">
      <t>キキコウニュウガク</t>
    </rPh>
    <rPh sb="22" eb="23">
      <t>フク</t>
    </rPh>
    <phoneticPr fontId="5"/>
  </si>
  <si>
    <t>　③端末機器購入時に設定した、使用する生徒の在学期間中の保守・保証料、④その他特に必要と認められる経費）</t>
    <rPh sb="2" eb="4">
      <t>タンマツ</t>
    </rPh>
    <rPh sb="4" eb="6">
      <t>キキ</t>
    </rPh>
    <rPh sb="6" eb="8">
      <t>コウニュウ</t>
    </rPh>
    <rPh sb="8" eb="9">
      <t>ジ</t>
    </rPh>
    <rPh sb="10" eb="12">
      <t>セッテイ</t>
    </rPh>
    <rPh sb="15" eb="17">
      <t>シヨウ</t>
    </rPh>
    <rPh sb="19" eb="21">
      <t>セイト</t>
    </rPh>
    <rPh sb="22" eb="24">
      <t>ザイガク</t>
    </rPh>
    <rPh sb="24" eb="26">
      <t>キカン</t>
    </rPh>
    <rPh sb="26" eb="27">
      <t>チュウ</t>
    </rPh>
    <rPh sb="28" eb="30">
      <t>ホシュ</t>
    </rPh>
    <rPh sb="31" eb="34">
      <t>ホショウリョウ</t>
    </rPh>
    <phoneticPr fontId="5"/>
  </si>
  <si>
    <r>
      <t>申請期間</t>
    </r>
    <r>
      <rPr>
        <sz val="12"/>
        <color rgb="FFFF0000"/>
        <rFont val="HGPｺﾞｼｯｸM"/>
        <family val="3"/>
        <charset val="128"/>
      </rPr>
      <t>②</t>
    </r>
    <r>
      <rPr>
        <sz val="12"/>
        <color theme="1"/>
        <rFont val="HGPｺﾞｼｯｸM"/>
        <family val="3"/>
        <charset val="128"/>
      </rPr>
      <t>加算</t>
    </r>
    <r>
      <rPr>
        <sz val="12"/>
        <rFont val="HGPｺﾞｼｯｸM"/>
        <family val="3"/>
        <charset val="128"/>
      </rPr>
      <t>分</t>
    </r>
    <rPh sb="0" eb="4">
      <t>シンセイキカン</t>
    </rPh>
    <rPh sb="5" eb="7">
      <t>カサン</t>
    </rPh>
    <rPh sb="7" eb="8">
      <t>ブン</t>
    </rPh>
    <phoneticPr fontId="5"/>
  </si>
  <si>
    <r>
      <t>申請期間</t>
    </r>
    <r>
      <rPr>
        <sz val="12"/>
        <color rgb="FFFF0000"/>
        <rFont val="HGPｺﾞｼｯｸM"/>
        <family val="3"/>
        <charset val="128"/>
      </rPr>
      <t>②</t>
    </r>
    <r>
      <rPr>
        <sz val="12"/>
        <rFont val="HGPｺﾞｼｯｸM"/>
        <family val="3"/>
        <charset val="128"/>
      </rPr>
      <t>基本分</t>
    </r>
    <rPh sb="0" eb="4">
      <t>シンセイキカン</t>
    </rPh>
    <rPh sb="5" eb="8">
      <t>キホンブン</t>
    </rPh>
    <phoneticPr fontId="5"/>
  </si>
  <si>
    <t>法人番号(設置者番号)</t>
    <rPh sb="0" eb="4">
      <t>ホウジンバンゴウ</t>
    </rPh>
    <rPh sb="5" eb="8">
      <t>セッチシャ</t>
    </rPh>
    <rPh sb="8" eb="10">
      <t>バンゴウ</t>
    </rPh>
    <phoneticPr fontId="5"/>
  </si>
  <si>
    <t>学校が実施する、生徒(保護者)の端末購入等費用への負担軽減の金額</t>
    <rPh sb="0" eb="2">
      <t>ガッコウ</t>
    </rPh>
    <rPh sb="3" eb="5">
      <t>ジッシ</t>
    </rPh>
    <rPh sb="8" eb="10">
      <t>セイト</t>
    </rPh>
    <rPh sb="11" eb="14">
      <t>ホゴシャ</t>
    </rPh>
    <rPh sb="16" eb="18">
      <t>タンマツ</t>
    </rPh>
    <rPh sb="18" eb="20">
      <t>コウニュウ</t>
    </rPh>
    <rPh sb="20" eb="21">
      <t>トウ</t>
    </rPh>
    <rPh sb="21" eb="23">
      <t>ヒヨウ</t>
    </rPh>
    <rPh sb="25" eb="27">
      <t>フタン</t>
    </rPh>
    <rPh sb="27" eb="29">
      <t>ケイゲン</t>
    </rPh>
    <rPh sb="30" eb="32">
      <t>キンガク</t>
    </rPh>
    <phoneticPr fontId="5"/>
  </si>
  <si>
    <t>　</t>
  </si>
  <si>
    <t>令和</t>
    <rPh sb="0" eb="2">
      <t>レイワ</t>
    </rPh>
    <phoneticPr fontId="5"/>
  </si>
  <si>
    <t>私立高等学校新入生端末整備費助成事業</t>
    <rPh sb="0" eb="2">
      <t>シリツ</t>
    </rPh>
    <rPh sb="2" eb="6">
      <t>コウトウガッコウ</t>
    </rPh>
    <rPh sb="6" eb="9">
      <t>シンニュウセイ</t>
    </rPh>
    <rPh sb="9" eb="11">
      <t>タンマツ</t>
    </rPh>
    <rPh sb="11" eb="14">
      <t>セイビヒ</t>
    </rPh>
    <rPh sb="14" eb="18">
      <t>ジョセイジギョウ</t>
    </rPh>
    <phoneticPr fontId="5"/>
  </si>
  <si>
    <t>交付申請書様式記入例について</t>
    <rPh sb="0" eb="2">
      <t>コウフ</t>
    </rPh>
    <rPh sb="2" eb="5">
      <t>シンセイショ</t>
    </rPh>
    <rPh sb="5" eb="7">
      <t>ヨウシキ</t>
    </rPh>
    <rPh sb="7" eb="9">
      <t>キニュウ</t>
    </rPh>
    <rPh sb="9" eb="10">
      <t>レイ</t>
    </rPh>
    <phoneticPr fontId="5"/>
  </si>
  <si>
    <t>○各書類の記入例において、囲みの色は下記を表しています。</t>
    <rPh sb="1" eb="2">
      <t>カク</t>
    </rPh>
    <rPh sb="2" eb="4">
      <t>ショルイ</t>
    </rPh>
    <rPh sb="5" eb="8">
      <t>キニュウレイ</t>
    </rPh>
    <rPh sb="13" eb="14">
      <t>カコ</t>
    </rPh>
    <rPh sb="16" eb="17">
      <t>イロ</t>
    </rPh>
    <rPh sb="18" eb="20">
      <t>カキ</t>
    </rPh>
    <rPh sb="21" eb="22">
      <t>アラワ</t>
    </rPh>
    <phoneticPr fontId="5"/>
  </si>
  <si>
    <t>　　・・・　入力または押印する欄</t>
    <rPh sb="6" eb="8">
      <t>ニュウリョク</t>
    </rPh>
    <rPh sb="11" eb="13">
      <t>オウイン</t>
    </rPh>
    <rPh sb="15" eb="16">
      <t>ラン</t>
    </rPh>
    <phoneticPr fontId="5"/>
  </si>
  <si>
    <t>　　・・・　使用しない又は注記欄</t>
    <rPh sb="6" eb="8">
      <t>シヨウ</t>
    </rPh>
    <rPh sb="11" eb="12">
      <t>マタ</t>
    </rPh>
    <rPh sb="13" eb="15">
      <t>チュウキ</t>
    </rPh>
    <rPh sb="15" eb="16">
      <t>ラン</t>
    </rPh>
    <phoneticPr fontId="5"/>
  </si>
  <si>
    <t>　　・・・　総括表へ転記する欄</t>
    <rPh sb="6" eb="9">
      <t>ソウカツヒョウ</t>
    </rPh>
    <rPh sb="10" eb="12">
      <t>テンキ</t>
    </rPh>
    <rPh sb="14" eb="15">
      <t>ラン</t>
    </rPh>
    <phoneticPr fontId="5"/>
  </si>
  <si>
    <t>○</t>
  </si>
  <si>
    <t>○</t>
    <phoneticPr fontId="5"/>
  </si>
  <si>
    <t>〒○○○-○○○○
東京都○○区○○１－１－１</t>
    <rPh sb="10" eb="13">
      <t>トウキョウト</t>
    </rPh>
    <rPh sb="15" eb="16">
      <t>ク</t>
    </rPh>
    <phoneticPr fontId="5"/>
  </si>
  <si>
    <t>学校法人私学財団学園</t>
    <rPh sb="0" eb="4">
      <t>ガッコウホウジン</t>
    </rPh>
    <rPh sb="4" eb="8">
      <t>シガクザイダン</t>
    </rPh>
    <rPh sb="8" eb="10">
      <t>ガクエン</t>
    </rPh>
    <phoneticPr fontId="5"/>
  </si>
  <si>
    <t>財団　太郎</t>
    <rPh sb="0" eb="2">
      <t>ザイダン</t>
    </rPh>
    <rPh sb="3" eb="5">
      <t>タロウ</t>
    </rPh>
    <phoneticPr fontId="5"/>
  </si>
  <si>
    <t>私学　花子</t>
    <rPh sb="0" eb="2">
      <t>シガク</t>
    </rPh>
    <rPh sb="3" eb="5">
      <t>ハナコ</t>
    </rPh>
    <phoneticPr fontId="5"/>
  </si>
  <si>
    <t>03-○○○○-○○○○</t>
    <phoneticPr fontId="5"/>
  </si>
  <si>
    <t>090-○○○○-○○○○</t>
    <phoneticPr fontId="5"/>
  </si>
  <si>
    <t>○○○@○○○.ne.jp</t>
    <phoneticPr fontId="5"/>
  </si>
  <si>
    <t>□</t>
  </si>
  <si>
    <t>□</t>
    <phoneticPr fontId="5"/>
  </si>
  <si>
    <t>□□高等学校</t>
    <rPh sb="2" eb="6">
      <t>コウトウガッコウ</t>
    </rPh>
    <phoneticPr fontId="5"/>
  </si>
  <si>
    <t>◆</t>
    <phoneticPr fontId="5"/>
  </si>
  <si>
    <t>◆◆高等学校</t>
    <rPh sb="2" eb="6">
      <t>コウトウガッコウ</t>
    </rPh>
    <phoneticPr fontId="5"/>
  </si>
  <si>
    <t>マウス</t>
  </si>
  <si>
    <t>保証料</t>
    <rPh sb="0" eb="3">
      <t>ホショウリョウ</t>
    </rPh>
    <phoneticPr fontId="5"/>
  </si>
  <si>
    <t>ﾀﾌﾞﾚｯﾄ(128G)</t>
  </si>
  <si>
    <t>ﾀｯﾁﾍﾟﾝ</t>
  </si>
  <si>
    <t>レ</t>
  </si>
  <si>
    <t>ｷｰﾎﾞｰﾄﾞ型ｶﾊﾞｰ</t>
    <rPh sb="7" eb="8">
      <t>ガタ</t>
    </rPh>
    <phoneticPr fontId="5"/>
  </si>
  <si>
    <t>1</t>
    <phoneticPr fontId="5"/>
  </si>
  <si>
    <t>２</t>
    <phoneticPr fontId="5"/>
  </si>
  <si>
    <t>８</t>
    <phoneticPr fontId="5"/>
  </si>
  <si>
    <r>
      <t xml:space="preserve">申請期間②
</t>
    </r>
    <r>
      <rPr>
        <b/>
        <sz val="18"/>
        <rFont val="HG丸ｺﾞｼｯｸM-PRO"/>
        <family val="3"/>
        <charset val="128"/>
      </rPr>
      <t>転入生分</t>
    </r>
    <r>
      <rPr>
        <sz val="18"/>
        <rFont val="HG丸ｺﾞｼｯｸM-PRO"/>
        <family val="3"/>
        <charset val="128"/>
      </rPr>
      <t>申請</t>
    </r>
    <rPh sb="0" eb="4">
      <t>シンセイキカン</t>
    </rPh>
    <rPh sb="6" eb="9">
      <t>テンニュウセイ</t>
    </rPh>
    <rPh sb="9" eb="10">
      <t>ブン</t>
    </rPh>
    <rPh sb="10" eb="12">
      <t>シンセイ</t>
    </rPh>
    <phoneticPr fontId="5"/>
  </si>
  <si>
    <t>９</t>
    <phoneticPr fontId="5"/>
  </si>
  <si>
    <t>総括表　附票</t>
    <rPh sb="0" eb="3">
      <t>ソウカツヒョウ</t>
    </rPh>
    <rPh sb="4" eb="6">
      <t>フヒョウ</t>
    </rPh>
    <phoneticPr fontId="53"/>
  </si>
  <si>
    <t>学校名</t>
    <rPh sb="0" eb="3">
      <t>ガッコウメイ</t>
    </rPh>
    <phoneticPr fontId="53"/>
  </si>
  <si>
    <t>学校番号</t>
    <rPh sb="0" eb="4">
      <t>ガッコウバンゴウ</t>
    </rPh>
    <phoneticPr fontId="53"/>
  </si>
  <si>
    <t>ア. 新入生実員及び助成対象生徒数の状況</t>
    <rPh sb="3" eb="6">
      <t>シンニュウセイ</t>
    </rPh>
    <rPh sb="6" eb="8">
      <t>ジツイン</t>
    </rPh>
    <rPh sb="8" eb="9">
      <t>オヨ</t>
    </rPh>
    <rPh sb="10" eb="12">
      <t>ジョセイ</t>
    </rPh>
    <rPh sb="12" eb="14">
      <t>タイショウ</t>
    </rPh>
    <rPh sb="14" eb="17">
      <t>セイトスウ</t>
    </rPh>
    <rPh sb="18" eb="20">
      <t>ジョウキョウ</t>
    </rPh>
    <phoneticPr fontId="53"/>
  </si>
  <si>
    <t>【申請期間①】</t>
    <rPh sb="1" eb="3">
      <t>シンセイ</t>
    </rPh>
    <rPh sb="3" eb="5">
      <t>キカン</t>
    </rPh>
    <phoneticPr fontId="53"/>
  </si>
  <si>
    <t>※適宜、行を追加して作成してください</t>
    <phoneticPr fontId="53"/>
  </si>
  <si>
    <t>申請時点の学年</t>
    <rPh sb="0" eb="2">
      <t>シンセイ</t>
    </rPh>
    <rPh sb="2" eb="4">
      <t>ジテン</t>
    </rPh>
    <rPh sb="5" eb="7">
      <t>ガクネン</t>
    </rPh>
    <phoneticPr fontId="53"/>
  </si>
  <si>
    <t>事象発生時期</t>
    <rPh sb="0" eb="2">
      <t>ジショウ</t>
    </rPh>
    <rPh sb="2" eb="4">
      <t>ハッセイ</t>
    </rPh>
    <rPh sb="4" eb="6">
      <t>ジキ</t>
    </rPh>
    <phoneticPr fontId="53"/>
  </si>
  <si>
    <t>人数</t>
    <rPh sb="0" eb="2">
      <t>ニンズウ</t>
    </rPh>
    <phoneticPr fontId="53"/>
  </si>
  <si>
    <t>端末利用開始時点からの
在学期間残り（月単位）
※保守等申請の場合、注意</t>
    <rPh sb="0" eb="2">
      <t>タンマツ</t>
    </rPh>
    <rPh sb="2" eb="4">
      <t>リヨウ</t>
    </rPh>
    <rPh sb="4" eb="6">
      <t>カイシ</t>
    </rPh>
    <rPh sb="6" eb="8">
      <t>ジテン</t>
    </rPh>
    <rPh sb="12" eb="14">
      <t>ザイガク</t>
    </rPh>
    <rPh sb="14" eb="16">
      <t>キカン</t>
    </rPh>
    <rPh sb="16" eb="17">
      <t>ノコ</t>
    </rPh>
    <rPh sb="19" eb="22">
      <t>ツキタンイ</t>
    </rPh>
    <rPh sb="25" eb="28">
      <t>ホシュトウ</t>
    </rPh>
    <rPh sb="28" eb="30">
      <t>シンセイ</t>
    </rPh>
    <rPh sb="31" eb="33">
      <t>バアイ</t>
    </rPh>
    <rPh sb="34" eb="36">
      <t>チュウイ</t>
    </rPh>
    <phoneticPr fontId="53"/>
  </si>
  <si>
    <t>高校１年生</t>
    <rPh sb="0" eb="2">
      <t>コウコウ</t>
    </rPh>
    <rPh sb="3" eb="5">
      <t>ネンセイ</t>
    </rPh>
    <phoneticPr fontId="53"/>
  </si>
  <si>
    <t>新入生</t>
    <rPh sb="0" eb="3">
      <t>シンニュウセイ</t>
    </rPh>
    <phoneticPr fontId="53"/>
  </si>
  <si>
    <t>令和６年４月</t>
    <rPh sb="0" eb="2">
      <t>レイワ</t>
    </rPh>
    <rPh sb="3" eb="4">
      <t>ネン</t>
    </rPh>
    <rPh sb="5" eb="6">
      <t>ガツ</t>
    </rPh>
    <phoneticPr fontId="53"/>
  </si>
  <si>
    <t>転入生</t>
    <rPh sb="0" eb="3">
      <t>テンニュウセイ</t>
    </rPh>
    <phoneticPr fontId="53"/>
  </si>
  <si>
    <t>令和６年６月</t>
    <rPh sb="0" eb="2">
      <t>レイワ</t>
    </rPh>
    <rPh sb="3" eb="4">
      <t>ネン</t>
    </rPh>
    <rPh sb="5" eb="6">
      <t>ガツ</t>
    </rPh>
    <phoneticPr fontId="53"/>
  </si>
  <si>
    <t>34か月</t>
    <rPh sb="3" eb="4">
      <t>ゲツ</t>
    </rPh>
    <phoneticPr fontId="53"/>
  </si>
  <si>
    <t>令和６年９月</t>
    <rPh sb="0" eb="2">
      <t>レイワ</t>
    </rPh>
    <rPh sb="3" eb="4">
      <t>ネン</t>
    </rPh>
    <rPh sb="5" eb="6">
      <t>ガツ</t>
    </rPh>
    <phoneticPr fontId="53"/>
  </si>
  <si>
    <t>31か月</t>
    <rPh sb="3" eb="4">
      <t>ゲツ</t>
    </rPh>
    <phoneticPr fontId="53"/>
  </si>
  <si>
    <t>退学者等</t>
    <rPh sb="0" eb="3">
      <t>タイガクシャ</t>
    </rPh>
    <rPh sb="3" eb="4">
      <t>トウ</t>
    </rPh>
    <phoneticPr fontId="53"/>
  </si>
  <si>
    <t>令和６年８月</t>
    <rPh sb="0" eb="2">
      <t>レイワ</t>
    </rPh>
    <rPh sb="3" eb="4">
      <t>ネン</t>
    </rPh>
    <rPh sb="5" eb="6">
      <t>ガツ</t>
    </rPh>
    <phoneticPr fontId="53"/>
  </si>
  <si>
    <t>0か月</t>
    <rPh sb="2" eb="3">
      <t>ゲツ</t>
    </rPh>
    <phoneticPr fontId="53"/>
  </si>
  <si>
    <t>高校２,3年生</t>
    <rPh sb="0" eb="2">
      <t>コウコウ</t>
    </rPh>
    <rPh sb="5" eb="6">
      <t>ネン</t>
    </rPh>
    <rPh sb="6" eb="7">
      <t>セイ</t>
    </rPh>
    <phoneticPr fontId="53"/>
  </si>
  <si>
    <r>
      <t xml:space="preserve">転入生
</t>
    </r>
    <r>
      <rPr>
        <sz val="9"/>
        <color theme="1"/>
        <rFont val="Meiryo UI"/>
        <family val="3"/>
        <charset val="128"/>
      </rPr>
      <t>※留学帰国者含む</t>
    </r>
    <rPh sb="0" eb="3">
      <t>テンニュウセイ</t>
    </rPh>
    <rPh sb="5" eb="7">
      <t>リュウガク</t>
    </rPh>
    <rPh sb="7" eb="10">
      <t>キコクシャ</t>
    </rPh>
    <rPh sb="10" eb="11">
      <t>フク</t>
    </rPh>
    <phoneticPr fontId="53"/>
  </si>
  <si>
    <t>令和６年１月</t>
    <rPh sb="0" eb="2">
      <t>レイワ</t>
    </rPh>
    <rPh sb="3" eb="4">
      <t>ネン</t>
    </rPh>
    <rPh sb="5" eb="6">
      <t>ガツ</t>
    </rPh>
    <phoneticPr fontId="53"/>
  </si>
  <si>
    <t>27か月　※１年生の１月帰国</t>
    <rPh sb="3" eb="4">
      <t>ゲツ</t>
    </rPh>
    <rPh sb="7" eb="8">
      <t>ネン</t>
    </rPh>
    <rPh sb="8" eb="9">
      <t>セイ</t>
    </rPh>
    <rPh sb="11" eb="12">
      <t>ガツ</t>
    </rPh>
    <rPh sb="12" eb="14">
      <t>キコク</t>
    </rPh>
    <phoneticPr fontId="53"/>
  </si>
  <si>
    <t>15か月　※２年生の１月転入</t>
    <rPh sb="3" eb="4">
      <t>ゲツ</t>
    </rPh>
    <rPh sb="7" eb="9">
      <t>ネンセイ</t>
    </rPh>
    <rPh sb="11" eb="12">
      <t>ガツ</t>
    </rPh>
    <rPh sb="12" eb="14">
      <t>テンニュウ</t>
    </rPh>
    <phoneticPr fontId="53"/>
  </si>
  <si>
    <t>24か月　※２年生の４月転入</t>
    <rPh sb="3" eb="4">
      <t>ゲツ</t>
    </rPh>
    <rPh sb="7" eb="8">
      <t>ネン</t>
    </rPh>
    <rPh sb="8" eb="9">
      <t>セイ</t>
    </rPh>
    <rPh sb="11" eb="12">
      <t>ガツ</t>
    </rPh>
    <rPh sb="12" eb="14">
      <t>テンニュウ</t>
    </rPh>
    <phoneticPr fontId="53"/>
  </si>
  <si>
    <t>合計</t>
    <rPh sb="0" eb="2">
      <t>ゴウケイ</t>
    </rPh>
    <phoneticPr fontId="53"/>
  </si>
  <si>
    <r>
      <rPr>
        <b/>
        <sz val="10"/>
        <color theme="1"/>
        <rFont val="Meiryo UI"/>
        <family val="3"/>
        <charset val="128"/>
      </rPr>
      <t>（合計）-（退学者数）</t>
    </r>
    <r>
      <rPr>
        <sz val="10"/>
        <color theme="1"/>
        <rFont val="Meiryo UI"/>
        <family val="3"/>
        <charset val="128"/>
      </rPr>
      <t xml:space="preserve">
　　</t>
    </r>
    <r>
      <rPr>
        <sz val="8"/>
        <color theme="1"/>
        <rFont val="Meiryo UI"/>
        <family val="3"/>
        <charset val="128"/>
      </rPr>
      <t>※重複カウントを除くため</t>
    </r>
    <rPh sb="1" eb="3">
      <t>ゴウケイ</t>
    </rPh>
    <rPh sb="6" eb="9">
      <t>タイガクシャ</t>
    </rPh>
    <rPh sb="9" eb="10">
      <t>スウ</t>
    </rPh>
    <phoneticPr fontId="53"/>
  </si>
  <si>
    <t>←助成対象生徒数
（申請可能上限生徒数）</t>
    <rPh sb="1" eb="5">
      <t>ジョセイタイショウ</t>
    </rPh>
    <rPh sb="5" eb="8">
      <t>セイトスウ</t>
    </rPh>
    <rPh sb="10" eb="12">
      <t>シンセイ</t>
    </rPh>
    <rPh sb="12" eb="14">
      <t>カノウ</t>
    </rPh>
    <rPh sb="14" eb="16">
      <t>ジョウゲン</t>
    </rPh>
    <rPh sb="16" eb="19">
      <t>セイトスウ</t>
    </rPh>
    <phoneticPr fontId="53"/>
  </si>
  <si>
    <t>【申請期間②】</t>
    <rPh sb="1" eb="3">
      <t>シンセイ</t>
    </rPh>
    <rPh sb="3" eb="5">
      <t>キカン</t>
    </rPh>
    <phoneticPr fontId="53"/>
  </si>
  <si>
    <t>申請期間①以降の変動状況</t>
    <rPh sb="0" eb="2">
      <t>シンセイ</t>
    </rPh>
    <rPh sb="2" eb="4">
      <t>キカン</t>
    </rPh>
    <rPh sb="5" eb="7">
      <t>イコウ</t>
    </rPh>
    <rPh sb="8" eb="10">
      <t>ヘンドウ</t>
    </rPh>
    <rPh sb="10" eb="12">
      <t>ジョウキョウ</t>
    </rPh>
    <phoneticPr fontId="53"/>
  </si>
  <si>
    <t>令和６年11月</t>
    <rPh sb="0" eb="2">
      <t>レイワ</t>
    </rPh>
    <rPh sb="3" eb="4">
      <t>ネン</t>
    </rPh>
    <rPh sb="6" eb="7">
      <t>ガツ</t>
    </rPh>
    <phoneticPr fontId="53"/>
  </si>
  <si>
    <t>29か月</t>
    <rPh sb="3" eb="4">
      <t>ゲツ</t>
    </rPh>
    <phoneticPr fontId="53"/>
  </si>
  <si>
    <t>令和６年12月</t>
    <rPh sb="0" eb="2">
      <t>レイワ</t>
    </rPh>
    <rPh sb="3" eb="4">
      <t>ネン</t>
    </rPh>
    <rPh sb="6" eb="7">
      <t>ガツ</t>
    </rPh>
    <phoneticPr fontId="53"/>
  </si>
  <si>
    <t>12か月　※２年生の11月転入</t>
    <rPh sb="3" eb="4">
      <t>ゲツ</t>
    </rPh>
    <rPh sb="7" eb="9">
      <t>ネンセイ</t>
    </rPh>
    <rPh sb="12" eb="13">
      <t>ガツ</t>
    </rPh>
    <rPh sb="13" eb="15">
      <t>テンニュウ</t>
    </rPh>
    <phoneticPr fontId="53"/>
  </si>
  <si>
    <r>
      <rPr>
        <b/>
        <sz val="10"/>
        <rFont val="Meiryo UI"/>
        <family val="3"/>
        <charset val="128"/>
      </rPr>
      <t>（合計）-（退学者数）</t>
    </r>
    <r>
      <rPr>
        <sz val="10"/>
        <color theme="1"/>
        <rFont val="Meiryo UI"/>
        <family val="3"/>
        <charset val="128"/>
      </rPr>
      <t>　
　　</t>
    </r>
    <r>
      <rPr>
        <sz val="8"/>
        <color theme="1"/>
        <rFont val="Meiryo UI"/>
        <family val="3"/>
        <charset val="128"/>
      </rPr>
      <t>※重複カウントを除くため</t>
    </r>
    <rPh sb="1" eb="3">
      <t>ゴウケイ</t>
    </rPh>
    <rPh sb="6" eb="9">
      <t>タイガクシャ</t>
    </rPh>
    <rPh sb="9" eb="10">
      <t>スウ</t>
    </rPh>
    <phoneticPr fontId="53"/>
  </si>
  <si>
    <t>（合計）-（退学者数）+（申請期間①の助成対象生徒数）</t>
    <rPh sb="13" eb="15">
      <t>シンセイ</t>
    </rPh>
    <rPh sb="15" eb="17">
      <t>キカン</t>
    </rPh>
    <rPh sb="19" eb="21">
      <t>ジョセイ</t>
    </rPh>
    <rPh sb="21" eb="26">
      <t>タイショウセイトスウ</t>
    </rPh>
    <phoneticPr fontId="53"/>
  </si>
  <si>
    <t>□□高等学校</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</si>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</sst>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quot;▲ &quot;#,##0"/>
    <numFmt numFmtId="177" formatCode="&quot;合&quot;&quot;計&quot;0&quot;人&quot;"/>
    <numFmt numFmtId="178" formatCode="&quot;合計&quot;0&quot;人&quot;"/>
    <numFmt numFmtId="179" formatCode="#,##0&quot;円&quot;"/>
    <numFmt numFmtId="180" formatCode="&quot;合計&quot;#,##0&quot;人&quot;"/>
  </numFmts>
  <fonts count="68" x14ac:knownFonts="1">
    <font>
      <sz val="11"/>
      <name val="HG丸ｺﾞｼｯｸM-PRO"/>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HG丸ｺﾞｼｯｸM-PRO"/>
      <family val="3"/>
      <charset val="128"/>
    </font>
    <font>
      <sz val="6"/>
      <name val="HG丸ｺﾞｼｯｸM-PRO"/>
      <family val="3"/>
      <charset val="128"/>
    </font>
    <font>
      <sz val="11"/>
      <name val="ＭＳ ゴシック"/>
      <family val="3"/>
      <charset val="128"/>
    </font>
    <font>
      <sz val="9"/>
      <name val="ＭＳ ゴシック"/>
      <family val="3"/>
      <charset val="128"/>
    </font>
    <font>
      <sz val="16"/>
      <name val="ＭＳ ゴシック"/>
      <family val="3"/>
      <charset val="128"/>
    </font>
    <font>
      <sz val="14"/>
      <name val="ＭＳ ゴシック"/>
      <family val="3"/>
      <charset val="128"/>
    </font>
    <font>
      <sz val="10"/>
      <name val="ＭＳ ゴシック"/>
      <family val="3"/>
      <charset val="128"/>
    </font>
    <font>
      <sz val="8"/>
      <name val="ＭＳ ゴシック"/>
      <family val="3"/>
      <charset val="128"/>
    </font>
    <font>
      <sz val="18"/>
      <name val="ＭＳ ゴシック"/>
      <family val="3"/>
      <charset val="128"/>
    </font>
    <font>
      <sz val="12"/>
      <name val="ＭＳ ゴシック"/>
      <family val="3"/>
      <charset val="128"/>
    </font>
    <font>
      <b/>
      <sz val="11"/>
      <name val="ＭＳ ゴシック"/>
      <family val="3"/>
      <charset val="128"/>
    </font>
    <font>
      <sz val="11"/>
      <name val="ＭＳ Ｐゴシック"/>
      <family val="3"/>
      <charset val="128"/>
    </font>
    <font>
      <sz val="6"/>
      <name val="ＭＳ Ｐゴシック"/>
      <family val="3"/>
      <charset val="128"/>
    </font>
    <font>
      <sz val="10.5"/>
      <name val="ＭＳ ゴシック"/>
      <family val="3"/>
      <charset val="128"/>
    </font>
    <font>
      <sz val="10.5"/>
      <name val="HGPｺﾞｼｯｸM"/>
      <family val="3"/>
      <charset val="128"/>
    </font>
    <font>
      <b/>
      <sz val="12"/>
      <name val="ＭＳ ゴシック"/>
      <family val="3"/>
      <charset val="128"/>
    </font>
    <font>
      <b/>
      <sz val="16"/>
      <name val="BIZ UDゴシック"/>
      <family val="3"/>
      <charset val="128"/>
    </font>
    <font>
      <sz val="12"/>
      <name val="HGPｺﾞｼｯｸM"/>
      <family val="3"/>
      <charset val="128"/>
    </font>
    <font>
      <b/>
      <u/>
      <sz val="11"/>
      <name val="HGS創英角ｺﾞｼｯｸUB"/>
      <family val="3"/>
      <charset val="128"/>
    </font>
    <font>
      <b/>
      <u/>
      <sz val="11"/>
      <name val="HGP創英角ｺﾞｼｯｸUB"/>
      <family val="3"/>
      <charset val="128"/>
    </font>
    <font>
      <b/>
      <sz val="14"/>
      <name val="HGP創英角ｺﾞｼｯｸUB"/>
      <family val="3"/>
      <charset val="128"/>
    </font>
    <font>
      <b/>
      <u/>
      <sz val="14"/>
      <name val="HGP創英角ｺﾞｼｯｸUB"/>
      <family val="3"/>
      <charset val="128"/>
    </font>
    <font>
      <b/>
      <sz val="13"/>
      <name val="BIZ UDPゴシック"/>
      <family val="3"/>
      <charset val="128"/>
    </font>
    <font>
      <b/>
      <sz val="11"/>
      <color rgb="FFFF0000"/>
      <name val="ＭＳ ゴシック"/>
      <family val="3"/>
      <charset val="128"/>
    </font>
    <font>
      <b/>
      <sz val="10"/>
      <color rgb="FFFF0000"/>
      <name val="ＭＳ ゴシック"/>
      <family val="3"/>
      <charset val="128"/>
    </font>
    <font>
      <strike/>
      <sz val="11"/>
      <name val="ＭＳ ゴシック"/>
      <family val="3"/>
      <charset val="128"/>
    </font>
    <font>
      <b/>
      <sz val="14"/>
      <name val="BIZ UDゴシック"/>
      <family val="3"/>
      <charset val="128"/>
    </font>
    <font>
      <b/>
      <sz val="11"/>
      <name val="BIZ UDゴシック"/>
      <family val="3"/>
      <charset val="128"/>
    </font>
    <font>
      <sz val="9"/>
      <name val="HGPｺﾞｼｯｸM"/>
      <family val="3"/>
      <charset val="128"/>
    </font>
    <font>
      <sz val="14"/>
      <name val="BIZ UDゴシック"/>
      <family val="3"/>
      <charset val="128"/>
    </font>
    <font>
      <sz val="10"/>
      <color rgb="FFFF0000"/>
      <name val="ＭＳ ゴシック"/>
      <family val="3"/>
      <charset val="128"/>
    </font>
    <font>
      <b/>
      <sz val="10"/>
      <name val="ＭＳ ゴシック"/>
      <family val="3"/>
      <charset val="128"/>
    </font>
    <font>
      <b/>
      <sz val="12"/>
      <color rgb="FFFF0000"/>
      <name val="HGPｺﾞｼｯｸM"/>
      <family val="3"/>
      <charset val="128"/>
    </font>
    <font>
      <sz val="12"/>
      <name val="ＭＳ Ｐゴシック"/>
      <family val="3"/>
      <charset val="128"/>
      <scheme val="major"/>
    </font>
    <font>
      <b/>
      <sz val="9"/>
      <name val="ＭＳ ゴシック"/>
      <family val="3"/>
      <charset val="128"/>
    </font>
    <font>
      <sz val="14"/>
      <name val="HGPｺﾞｼｯｸM"/>
      <family val="3"/>
      <charset val="128"/>
    </font>
    <font>
      <b/>
      <sz val="11"/>
      <color rgb="FFFF0000"/>
      <name val="HGPｺﾞｼｯｸM"/>
      <family val="3"/>
      <charset val="128"/>
    </font>
    <font>
      <sz val="9"/>
      <color rgb="FFFF0000"/>
      <name val="ＭＳ ゴシック"/>
      <family val="3"/>
      <charset val="128"/>
    </font>
    <font>
      <b/>
      <sz val="12"/>
      <name val="BIZ UDゴシック"/>
      <family val="3"/>
      <charset val="128"/>
    </font>
    <font>
      <sz val="14"/>
      <color rgb="FFFF0000"/>
      <name val="HGPｺﾞｼｯｸM"/>
      <family val="3"/>
      <charset val="128"/>
    </font>
    <font>
      <sz val="10"/>
      <name val="HGPｺﾞｼｯｸM"/>
      <family val="3"/>
      <charset val="128"/>
    </font>
    <font>
      <sz val="12"/>
      <color rgb="FFFF0000"/>
      <name val="HGPｺﾞｼｯｸM"/>
      <family val="3"/>
      <charset val="128"/>
    </font>
    <font>
      <sz val="12"/>
      <color theme="1"/>
      <name val="HGPｺﾞｼｯｸM"/>
      <family val="3"/>
      <charset val="128"/>
    </font>
    <font>
      <b/>
      <sz val="14"/>
      <color rgb="FFFF0000"/>
      <name val="ＭＳ ゴシック"/>
      <family val="3"/>
      <charset val="128"/>
    </font>
    <font>
      <u/>
      <sz val="11"/>
      <color theme="10"/>
      <name val="HG丸ｺﾞｼｯｸM-PRO"/>
      <family val="3"/>
      <charset val="128"/>
    </font>
    <font>
      <sz val="18"/>
      <name val="HG丸ｺﾞｼｯｸM-PRO"/>
      <family val="3"/>
      <charset val="128"/>
    </font>
    <font>
      <sz val="14"/>
      <name val="HG丸ｺﾞｼｯｸM-PRO"/>
      <family val="3"/>
      <charset val="128"/>
    </font>
    <font>
      <b/>
      <sz val="18"/>
      <name val="HG丸ｺﾞｼｯｸM-PRO"/>
      <family val="3"/>
      <charset val="128"/>
    </font>
    <font>
      <sz val="13"/>
      <color theme="1"/>
      <name val="Meiryo UI"/>
      <family val="3"/>
      <charset val="128"/>
    </font>
    <font>
      <sz val="6"/>
      <name val="ＭＳ Ｐゴシック"/>
      <family val="2"/>
      <charset val="128"/>
      <scheme val="minor"/>
    </font>
    <font>
      <sz val="11"/>
      <color theme="1"/>
      <name val="Meiryo UI"/>
      <family val="3"/>
      <charset val="128"/>
    </font>
    <font>
      <sz val="10"/>
      <color theme="1"/>
      <name val="Meiryo UI"/>
      <family val="3"/>
      <charset val="128"/>
    </font>
    <font>
      <sz val="10"/>
      <name val="Meiryo UI"/>
      <family val="3"/>
      <charset val="128"/>
    </font>
    <font>
      <sz val="9"/>
      <color theme="1"/>
      <name val="Meiryo UI"/>
      <family val="3"/>
      <charset val="128"/>
    </font>
    <font>
      <b/>
      <sz val="10"/>
      <color theme="1"/>
      <name val="Meiryo UI"/>
      <family val="3"/>
      <charset val="128"/>
    </font>
    <font>
      <sz val="8"/>
      <color theme="1"/>
      <name val="Meiryo UI"/>
      <family val="3"/>
      <charset val="128"/>
    </font>
    <font>
      <b/>
      <sz val="14"/>
      <name val="Meiryo UI"/>
      <family val="3"/>
      <charset val="128"/>
    </font>
    <font>
      <b/>
      <sz val="11"/>
      <color theme="1"/>
      <name val="Meiryo UI"/>
      <family val="3"/>
      <charset val="128"/>
    </font>
    <font>
      <sz val="10"/>
      <name val="HG丸ｺﾞｼｯｸM-PRO"/>
      <family val="3"/>
      <charset val="128"/>
    </font>
    <font>
      <b/>
      <sz val="10"/>
      <name val="Meiryo UI"/>
      <family val="3"/>
      <charset val="128"/>
    </font>
    <font>
      <sz val="11"/>
      <name val="Meiryo UI"/>
      <family val="3"/>
      <charset val="128"/>
    </font>
    <font>
      <sz val="11"/>
      <color rgb="FFFF0000"/>
      <name val="Meiryo UI"/>
      <family val="3"/>
      <charset val="128"/>
    </font>
    <font>
      <b/>
      <sz val="11"/>
      <name val="Meiryo UI"/>
      <family val="3"/>
      <charset val="128"/>
    </font>
    <font>
      <sz val="9"/>
      <color indexed="81"/>
      <name val="Meiryo UI"/>
      <family val="3"/>
      <charset val="128"/>
    </font>
  </fonts>
  <fills count="13">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theme="9" tint="0.79998168889431442"/>
        <bgColor indexed="64"/>
      </patternFill>
    </fill>
  </fills>
  <borders count="215">
    <border>
      <left/>
      <right/>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thin">
        <color indexed="64"/>
      </right>
      <top/>
      <bottom/>
      <diagonal/>
    </border>
    <border>
      <left/>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top/>
      <bottom/>
      <diagonal/>
    </border>
    <border>
      <left/>
      <right style="hair">
        <color indexed="64"/>
      </right>
      <top/>
      <bottom/>
      <diagonal/>
    </border>
    <border>
      <left style="hair">
        <color indexed="64"/>
      </left>
      <right/>
      <top style="hair">
        <color indexed="64"/>
      </top>
      <bottom/>
      <diagonal/>
    </border>
    <border>
      <left style="hair">
        <color indexed="64"/>
      </left>
      <right/>
      <top/>
      <bottom/>
      <diagonal/>
    </border>
    <border>
      <left style="thin">
        <color indexed="64"/>
      </left>
      <right/>
      <top style="double">
        <color indexed="64"/>
      </top>
      <bottom/>
      <diagonal/>
    </border>
    <border>
      <left/>
      <right/>
      <top style="double">
        <color indexed="64"/>
      </top>
      <bottom/>
      <diagonal/>
    </border>
    <border>
      <left/>
      <right style="hair">
        <color indexed="64"/>
      </right>
      <top style="double">
        <color indexed="64"/>
      </top>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thin">
        <color indexed="64"/>
      </left>
      <right/>
      <top/>
      <bottom style="double">
        <color indexed="64"/>
      </bottom>
      <diagonal/>
    </border>
    <border>
      <left/>
      <right style="hair">
        <color indexed="64"/>
      </right>
      <top/>
      <bottom style="double">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thin">
        <color indexed="64"/>
      </right>
      <top style="thin">
        <color indexed="64"/>
      </top>
      <bottom/>
      <diagonal/>
    </border>
    <border>
      <left/>
      <right style="thin">
        <color indexed="64"/>
      </right>
      <top/>
      <bottom style="double">
        <color indexed="64"/>
      </bottom>
      <diagonal/>
    </border>
    <border>
      <left/>
      <right style="thin">
        <color indexed="64"/>
      </right>
      <top/>
      <bottom style="thin">
        <color indexed="64"/>
      </bottom>
      <diagonal/>
    </border>
    <border>
      <left/>
      <right style="thin">
        <color indexed="64"/>
      </right>
      <top style="double">
        <color indexed="64"/>
      </top>
      <bottom/>
      <diagonal/>
    </border>
    <border>
      <left style="hair">
        <color indexed="64"/>
      </left>
      <right/>
      <top style="thin">
        <color indexed="64"/>
      </top>
      <bottom/>
      <diagonal/>
    </border>
    <border>
      <left style="hair">
        <color indexed="64"/>
      </left>
      <right/>
      <top/>
      <bottom style="double">
        <color indexed="64"/>
      </bottom>
      <diagonal/>
    </border>
    <border>
      <left/>
      <right style="thin">
        <color indexed="64"/>
      </right>
      <top style="hair">
        <color indexed="64"/>
      </top>
      <bottom/>
      <diagonal/>
    </border>
    <border>
      <left/>
      <right style="thin">
        <color indexed="64"/>
      </right>
      <top/>
      <bottom style="hair">
        <color indexed="64"/>
      </bottom>
      <diagonal/>
    </border>
    <border>
      <left style="hair">
        <color indexed="64"/>
      </left>
      <right/>
      <top style="double">
        <color indexed="64"/>
      </top>
      <bottom/>
      <diagonal/>
    </border>
    <border>
      <left style="hair">
        <color indexed="64"/>
      </left>
      <right/>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auto="1"/>
      </left>
      <right style="medium">
        <color auto="1"/>
      </right>
      <top style="medium">
        <color auto="1"/>
      </top>
      <bottom style="medium">
        <color auto="1"/>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diagonalUp="1">
      <left style="thin">
        <color indexed="64"/>
      </left>
      <right style="thin">
        <color indexed="64"/>
      </right>
      <top style="medium">
        <color indexed="64"/>
      </top>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thin">
        <color indexed="64"/>
      </right>
      <top/>
      <bottom style="medium">
        <color indexed="64"/>
      </bottom>
      <diagonal style="hair">
        <color indexed="64"/>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diagonalUp="1">
      <left style="thin">
        <color indexed="64"/>
      </left>
      <right/>
      <top style="medium">
        <color indexed="64"/>
      </top>
      <bottom/>
      <diagonal style="hair">
        <color indexed="64"/>
      </diagonal>
    </border>
    <border diagonalUp="1">
      <left style="thin">
        <color indexed="64"/>
      </left>
      <right/>
      <top/>
      <bottom/>
      <diagonal style="hair">
        <color indexed="64"/>
      </diagonal>
    </border>
    <border diagonalUp="1">
      <left style="thin">
        <color indexed="64"/>
      </left>
      <right/>
      <top/>
      <bottom style="medium">
        <color indexed="64"/>
      </bottom>
      <diagonal style="hair">
        <color indexed="64"/>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left style="dotted">
        <color indexed="64"/>
      </left>
      <right style="dotted">
        <color indexed="64"/>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right/>
      <top style="thick">
        <color indexed="64"/>
      </top>
      <bottom style="thick">
        <color indexed="64"/>
      </bottom>
      <diagonal/>
    </border>
    <border>
      <left style="thick">
        <color indexed="64"/>
      </left>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medium">
        <color indexed="64"/>
      </left>
      <right/>
      <top style="thick">
        <color indexed="64"/>
      </top>
      <bottom style="thick">
        <color indexed="64"/>
      </bottom>
      <diagonal/>
    </border>
    <border>
      <left/>
      <right style="medium">
        <color indexed="64"/>
      </right>
      <top style="thin">
        <color indexed="64"/>
      </top>
      <bottom style="thin">
        <color indexed="64"/>
      </bottom>
      <diagonal/>
    </border>
    <border>
      <left/>
      <right/>
      <top style="thick">
        <color indexed="64"/>
      </top>
      <bottom/>
      <diagonal/>
    </border>
    <border>
      <left style="thin">
        <color indexed="64"/>
      </left>
      <right style="medium">
        <color indexed="64"/>
      </right>
      <top style="thick">
        <color indexed="64"/>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medium">
        <color indexed="64"/>
      </left>
      <right/>
      <top style="thick">
        <color indexed="64"/>
      </top>
      <bottom/>
      <diagonal/>
    </border>
    <border>
      <left style="medium">
        <color indexed="64"/>
      </left>
      <right/>
      <top/>
      <bottom style="thick">
        <color indexed="64"/>
      </bottom>
      <diagonal/>
    </border>
    <border>
      <left style="medium">
        <color indexed="64"/>
      </left>
      <right/>
      <top/>
      <bottom/>
      <diagonal/>
    </border>
    <border>
      <left style="thin">
        <color indexed="64"/>
      </left>
      <right/>
      <top style="double">
        <color indexed="64"/>
      </top>
      <bottom style="thin">
        <color indexed="64"/>
      </bottom>
      <diagonal/>
    </border>
    <border>
      <left style="thin">
        <color indexed="64"/>
      </left>
      <right/>
      <top style="thin">
        <color indexed="64"/>
      </top>
      <bottom style="thick">
        <color indexed="64"/>
      </bottom>
      <diagonal/>
    </border>
    <border>
      <left style="medium">
        <color indexed="64"/>
      </left>
      <right/>
      <top style="double">
        <color indexed="64"/>
      </top>
      <bottom style="dotted">
        <color indexed="64"/>
      </bottom>
      <diagonal/>
    </border>
    <border>
      <left style="medium">
        <color indexed="64"/>
      </left>
      <right/>
      <top style="dotted">
        <color indexed="64"/>
      </top>
      <bottom style="thick">
        <color indexed="64"/>
      </bottom>
      <diagonal/>
    </border>
    <border>
      <left style="thin">
        <color indexed="64"/>
      </left>
      <right style="medium">
        <color indexed="64"/>
      </right>
      <top style="thin">
        <color indexed="64"/>
      </top>
      <bottom style="thick">
        <color indexed="64"/>
      </bottom>
      <diagonal/>
    </border>
    <border>
      <left style="thin">
        <color indexed="64"/>
      </left>
      <right/>
      <top/>
      <bottom style="medium">
        <color indexed="64"/>
      </bottom>
      <diagonal/>
    </border>
    <border>
      <left/>
      <right/>
      <top/>
      <bottom style="thick">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ck">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diagonalUp="1">
      <left/>
      <right/>
      <top style="medium">
        <color indexed="64"/>
      </top>
      <bottom/>
      <diagonal style="hair">
        <color indexed="64"/>
      </diagonal>
    </border>
    <border diagonalUp="1">
      <left/>
      <right/>
      <top/>
      <bottom/>
      <diagonal style="hair">
        <color indexed="64"/>
      </diagonal>
    </border>
    <border diagonalUp="1">
      <left/>
      <right/>
      <top/>
      <bottom style="medium">
        <color indexed="64"/>
      </bottom>
      <diagonal style="hair">
        <color indexed="64"/>
      </diagonal>
    </border>
    <border>
      <left/>
      <right/>
      <top style="dotted">
        <color indexed="64"/>
      </top>
      <bottom style="thin">
        <color indexed="64"/>
      </bottom>
      <diagonal/>
    </border>
    <border diagonalUp="1">
      <left style="medium">
        <color indexed="64"/>
      </left>
      <right style="thin">
        <color indexed="64"/>
      </right>
      <top style="medium">
        <color indexed="64"/>
      </top>
      <bottom/>
      <diagonal style="hair">
        <color indexed="64"/>
      </diagonal>
    </border>
    <border diagonalUp="1">
      <left style="medium">
        <color indexed="64"/>
      </left>
      <right style="thin">
        <color indexed="64"/>
      </right>
      <top/>
      <bottom/>
      <diagonal style="hair">
        <color indexed="64"/>
      </diagonal>
    </border>
    <border diagonalUp="1">
      <left style="medium">
        <color indexed="64"/>
      </left>
      <right style="thin">
        <color indexed="64"/>
      </right>
      <top/>
      <bottom style="medium">
        <color indexed="64"/>
      </bottom>
      <diagonal style="hair">
        <color indexed="64"/>
      </diagonal>
    </border>
    <border>
      <left style="thin">
        <color indexed="64"/>
      </left>
      <right style="thin">
        <color indexed="64"/>
      </right>
      <top style="thick">
        <color indexed="64"/>
      </top>
      <bottom style="thick">
        <color indexed="64"/>
      </bottom>
      <diagonal/>
    </border>
    <border>
      <left style="medium">
        <color indexed="64"/>
      </left>
      <right style="dotted">
        <color indexed="64"/>
      </right>
      <top style="dotted">
        <color indexed="64"/>
      </top>
      <bottom/>
      <diagonal/>
    </border>
    <border>
      <left style="thin">
        <color indexed="64"/>
      </left>
      <right style="dotted">
        <color indexed="64"/>
      </right>
      <top style="double">
        <color indexed="64"/>
      </top>
      <bottom/>
      <diagonal/>
    </border>
    <border>
      <left style="dotted">
        <color indexed="64"/>
      </left>
      <right style="dotted">
        <color indexed="64"/>
      </right>
      <top style="double">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style="dotted">
        <color indexed="64"/>
      </right>
      <top/>
      <bottom style="hair">
        <color indexed="64"/>
      </bottom>
      <diagonal/>
    </border>
    <border>
      <left style="dotted">
        <color indexed="64"/>
      </left>
      <right style="dotted">
        <color indexed="64"/>
      </right>
      <top/>
      <bottom style="hair">
        <color indexed="64"/>
      </bottom>
      <diagonal/>
    </border>
    <border>
      <left style="thin">
        <color indexed="64"/>
      </left>
      <right style="dotted">
        <color indexed="64"/>
      </right>
      <top style="hair">
        <color indexed="64"/>
      </top>
      <bottom/>
      <diagonal/>
    </border>
    <border>
      <left style="dotted">
        <color indexed="64"/>
      </left>
      <right style="dotted">
        <color indexed="64"/>
      </right>
      <top style="hair">
        <color indexed="64"/>
      </top>
      <bottom/>
      <diagonal/>
    </border>
    <border>
      <left style="thin">
        <color indexed="64"/>
      </left>
      <right style="dotted">
        <color indexed="64"/>
      </right>
      <top/>
      <bottom style="double">
        <color indexed="64"/>
      </bottom>
      <diagonal/>
    </border>
    <border>
      <left style="dotted">
        <color indexed="64"/>
      </left>
      <right style="dotted">
        <color indexed="64"/>
      </right>
      <top/>
      <bottom style="double">
        <color indexed="64"/>
      </bottom>
      <diagonal/>
    </border>
    <border>
      <left style="dotted">
        <color indexed="64"/>
      </left>
      <right/>
      <top style="double">
        <color indexed="64"/>
      </top>
      <bottom/>
      <diagonal/>
    </border>
    <border>
      <left style="dotted">
        <color indexed="64"/>
      </left>
      <right/>
      <top/>
      <bottom/>
      <diagonal/>
    </border>
    <border>
      <left style="dotted">
        <color indexed="64"/>
      </left>
      <right/>
      <top/>
      <bottom style="hair">
        <color indexed="64"/>
      </bottom>
      <diagonal/>
    </border>
    <border>
      <left style="dotted">
        <color indexed="64"/>
      </left>
      <right/>
      <top style="hair">
        <color indexed="64"/>
      </top>
      <bottom/>
      <diagonal/>
    </border>
    <border>
      <left style="dotted">
        <color indexed="64"/>
      </left>
      <right/>
      <top/>
      <bottom style="double">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dotted">
        <color indexed="64"/>
      </left>
      <right/>
      <top/>
      <bottom style="medium">
        <color indexed="64"/>
      </bottom>
      <diagonal/>
    </border>
    <border>
      <left style="dotted">
        <color indexed="64"/>
      </left>
      <right/>
      <top style="thin">
        <color indexed="64"/>
      </top>
      <bottom style="thin">
        <color indexed="64"/>
      </bottom>
      <diagonal/>
    </border>
    <border>
      <left style="dotted">
        <color indexed="64"/>
      </left>
      <right/>
      <top style="medium">
        <color indexed="64"/>
      </top>
      <bottom style="dotted">
        <color indexed="64"/>
      </bottom>
      <diagonal/>
    </border>
    <border>
      <left/>
      <right/>
      <top style="medium">
        <color indexed="64"/>
      </top>
      <bottom style="dotted">
        <color indexed="64"/>
      </bottom>
      <diagonal/>
    </border>
    <border>
      <left style="dotted">
        <color indexed="64"/>
      </left>
      <right/>
      <top style="dotted">
        <color indexed="64"/>
      </top>
      <bottom style="thick">
        <color indexed="64"/>
      </bottom>
      <diagonal/>
    </border>
    <border>
      <left/>
      <right/>
      <top style="dotted">
        <color indexed="64"/>
      </top>
      <bottom style="thick">
        <color indexed="64"/>
      </bottom>
      <diagonal/>
    </border>
    <border>
      <left/>
      <right style="thick">
        <color indexed="64"/>
      </right>
      <top/>
      <bottom style="thick">
        <color indexed="64"/>
      </bottom>
      <diagonal/>
    </border>
    <border>
      <left/>
      <right style="medium">
        <color indexed="64"/>
      </right>
      <top style="medium">
        <color indexed="64"/>
      </top>
      <bottom style="dotted">
        <color indexed="64"/>
      </bottom>
      <diagonal/>
    </border>
    <border>
      <left/>
      <right style="dotted">
        <color indexed="64"/>
      </right>
      <top style="thick">
        <color indexed="64"/>
      </top>
      <bottom style="thick">
        <color indexed="64"/>
      </bottom>
      <diagonal/>
    </border>
    <border>
      <left style="dotted">
        <color indexed="64"/>
      </left>
      <right/>
      <top style="thin">
        <color indexed="64"/>
      </top>
      <bottom style="medium">
        <color indexed="64"/>
      </bottom>
      <diagonal/>
    </border>
    <border>
      <left/>
      <right style="medium">
        <color indexed="64"/>
      </right>
      <top style="dotted">
        <color indexed="64"/>
      </top>
      <bottom style="thick">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double">
        <color indexed="64"/>
      </top>
      <bottom/>
      <diagonal/>
    </border>
    <border>
      <left/>
      <right style="medium">
        <color indexed="64"/>
      </right>
      <top/>
      <bottom style="double">
        <color indexed="64"/>
      </bottom>
      <diagonal/>
    </border>
    <border>
      <left style="medium">
        <color indexed="64"/>
      </left>
      <right/>
      <top style="double">
        <color indexed="64"/>
      </top>
      <bottom/>
      <diagonal/>
    </border>
    <border>
      <left/>
      <right style="thick">
        <color indexed="64"/>
      </right>
      <top style="thick">
        <color indexed="64"/>
      </top>
      <bottom/>
      <diagonal/>
    </border>
    <border>
      <left style="medium">
        <color indexed="64"/>
      </left>
      <right/>
      <top/>
      <bottom style="double">
        <color indexed="64"/>
      </bottom>
      <diagonal/>
    </border>
    <border>
      <left style="dotted">
        <color indexed="64"/>
      </left>
      <right/>
      <top style="dotted">
        <color indexed="64"/>
      </top>
      <bottom style="double">
        <color indexed="64"/>
      </bottom>
      <diagonal/>
    </border>
    <border>
      <left/>
      <right/>
      <top style="dotted">
        <color indexed="64"/>
      </top>
      <bottom style="double">
        <color indexed="64"/>
      </bottom>
      <diagonal/>
    </border>
    <border>
      <left/>
      <right style="medium">
        <color indexed="64"/>
      </right>
      <top style="dotted">
        <color indexed="64"/>
      </top>
      <bottom style="double">
        <color indexed="64"/>
      </bottom>
      <diagonal/>
    </border>
    <border>
      <left style="dotted">
        <color indexed="64"/>
      </left>
      <right/>
      <top style="double">
        <color indexed="64"/>
      </top>
      <bottom style="dotted">
        <color indexed="64"/>
      </bottom>
      <diagonal/>
    </border>
    <border>
      <left/>
      <right/>
      <top style="double">
        <color indexed="64"/>
      </top>
      <bottom style="dotted">
        <color indexed="64"/>
      </bottom>
      <diagonal/>
    </border>
    <border>
      <left/>
      <right style="medium">
        <color indexed="64"/>
      </right>
      <top style="double">
        <color indexed="64"/>
      </top>
      <bottom style="dotted">
        <color indexed="64"/>
      </bottom>
      <diagonal/>
    </border>
    <border>
      <left style="dotted">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diagonalUp="1">
      <left style="thin">
        <color indexed="64"/>
      </left>
      <right style="medium">
        <color indexed="64"/>
      </right>
      <top style="medium">
        <color indexed="64"/>
      </top>
      <bottom/>
      <diagonal style="hair">
        <color indexed="64"/>
      </diagonal>
    </border>
    <border diagonalUp="1">
      <left style="dotted">
        <color indexed="64"/>
      </left>
      <right/>
      <top style="medium">
        <color indexed="64"/>
      </top>
      <bottom/>
      <diagonal style="hair">
        <color indexed="64"/>
      </diagonal>
    </border>
    <border diagonalUp="1">
      <left style="medium">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thin">
        <color indexed="64"/>
      </left>
      <right style="medium">
        <color indexed="64"/>
      </right>
      <top/>
      <bottom/>
      <diagonal style="hair">
        <color indexed="64"/>
      </diagonal>
    </border>
    <border diagonalUp="1">
      <left style="dotted">
        <color indexed="64"/>
      </left>
      <right/>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thin">
        <color indexed="64"/>
      </left>
      <right style="medium">
        <color indexed="64"/>
      </right>
      <top/>
      <bottom style="medium">
        <color indexed="64"/>
      </bottom>
      <diagonal style="hair">
        <color indexed="64"/>
      </diagonal>
    </border>
    <border diagonalUp="1">
      <left style="dotted">
        <color indexed="64"/>
      </left>
      <right/>
      <top/>
      <bottom style="medium">
        <color indexed="64"/>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tted">
        <color indexed="64"/>
      </left>
      <right/>
      <top style="dotted">
        <color indexed="64"/>
      </top>
      <bottom style="thick">
        <color indexed="64"/>
      </bottom>
      <diagonal style="hair">
        <color indexed="64"/>
      </diagonal>
    </border>
    <border diagonalUp="1">
      <left/>
      <right style="medium">
        <color indexed="64"/>
      </right>
      <top style="dotted">
        <color indexed="64"/>
      </top>
      <bottom style="thick">
        <color indexed="64"/>
      </bottom>
      <diagonal style="hair">
        <color indexed="64"/>
      </diagonal>
    </border>
    <border diagonalUp="1">
      <left style="dotted">
        <color indexed="64"/>
      </left>
      <right/>
      <top style="thick">
        <color indexed="64"/>
      </top>
      <bottom style="thick">
        <color indexed="64"/>
      </bottom>
      <diagonal style="hair">
        <color indexed="64"/>
      </diagonal>
    </border>
    <border diagonalUp="1">
      <left/>
      <right style="medium">
        <color indexed="64"/>
      </right>
      <top style="thick">
        <color indexed="64"/>
      </top>
      <bottom style="thick">
        <color indexed="64"/>
      </bottom>
      <diagonal style="hair">
        <color indexed="64"/>
      </diagonal>
    </border>
    <border>
      <left/>
      <right style="dotted">
        <color indexed="64"/>
      </right>
      <top style="thin">
        <color indexed="64"/>
      </top>
      <bottom style="thin">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s>
  <cellStyleXfs count="8">
    <xf numFmtId="0" fontId="0" fillId="0" borderId="0">
      <alignment vertical="center"/>
    </xf>
    <xf numFmtId="0" fontId="15" fillId="0" borderId="0">
      <alignment vertical="center"/>
    </xf>
    <xf numFmtId="0" fontId="4" fillId="0" borderId="0">
      <alignment vertical="center"/>
    </xf>
    <xf numFmtId="6" fontId="4" fillId="0" borderId="0" applyFont="0" applyFill="0" applyBorder="0" applyAlignment="0" applyProtection="0">
      <alignment vertical="center"/>
    </xf>
    <xf numFmtId="0" fontId="48" fillId="0" borderId="0" applyNumberForma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cellStyleXfs>
  <cellXfs count="605">
    <xf numFmtId="0" fontId="0" fillId="0" borderId="0" xfId="0">
      <alignment vertical="center"/>
    </xf>
    <xf numFmtId="0" fontId="6" fillId="0" borderId="0" xfId="0" applyFont="1">
      <alignment vertical="center"/>
    </xf>
    <xf numFmtId="0" fontId="7" fillId="0" borderId="0" xfId="0" applyFont="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49" fontId="6" fillId="0" borderId="0" xfId="0" applyNumberFormat="1" applyFont="1" applyAlignment="1">
      <alignment horizontal="center" vertical="center" shrinkToFit="1"/>
    </xf>
    <xf numFmtId="0" fontId="11" fillId="0" borderId="0" xfId="0" applyFont="1">
      <alignment vertical="center"/>
    </xf>
    <xf numFmtId="0" fontId="6" fillId="0" borderId="0" xfId="0" applyFont="1" applyAlignment="1">
      <alignment vertical="center" wrapText="1"/>
    </xf>
    <xf numFmtId="0" fontId="12" fillId="0" borderId="0" xfId="0" applyFont="1" applyAlignment="1">
      <alignment vertical="center" shrinkToFit="1"/>
    </xf>
    <xf numFmtId="0" fontId="18" fillId="0" borderId="0" xfId="0" applyFont="1">
      <alignment vertical="center"/>
    </xf>
    <xf numFmtId="0" fontId="6" fillId="0" borderId="0" xfId="1" applyFont="1">
      <alignment vertical="center"/>
    </xf>
    <xf numFmtId="0" fontId="8" fillId="0" borderId="0" xfId="2" applyFont="1" applyAlignment="1">
      <alignment vertical="center" shrinkToFit="1"/>
    </xf>
    <xf numFmtId="0" fontId="8" fillId="0" borderId="0" xfId="2" applyFont="1" applyAlignment="1">
      <alignment horizontal="center" vertical="center" shrinkToFit="1"/>
    </xf>
    <xf numFmtId="0" fontId="6" fillId="0" borderId="0" xfId="1" applyFont="1" applyAlignment="1">
      <alignment horizontal="right" vertical="center"/>
    </xf>
    <xf numFmtId="0" fontId="17" fillId="0" borderId="0" xfId="1" applyFont="1" applyAlignment="1">
      <alignment horizontal="center" vertical="center"/>
    </xf>
    <xf numFmtId="0" fontId="17" fillId="0" borderId="0" xfId="1" applyFont="1">
      <alignment vertical="center"/>
    </xf>
    <xf numFmtId="0" fontId="6" fillId="0" borderId="0" xfId="1" applyFont="1" applyAlignment="1">
      <alignment horizontal="center" vertical="center"/>
    </xf>
    <xf numFmtId="0" fontId="6" fillId="0" borderId="0" xfId="0" applyFont="1" applyAlignment="1">
      <alignment horizontal="center" vertical="center" shrinkToFit="1"/>
    </xf>
    <xf numFmtId="176" fontId="6" fillId="0" borderId="0" xfId="0" applyNumberFormat="1" applyFont="1" applyAlignment="1">
      <alignment vertical="center" shrinkToFit="1"/>
    </xf>
    <xf numFmtId="176" fontId="6" fillId="0" borderId="0" xfId="0" applyNumberFormat="1" applyFont="1" applyAlignment="1">
      <alignment horizontal="center" vertical="center" shrinkToFit="1"/>
    </xf>
    <xf numFmtId="0" fontId="6" fillId="0" borderId="66" xfId="1" applyFont="1" applyBorder="1">
      <alignment vertical="center"/>
    </xf>
    <xf numFmtId="0" fontId="9" fillId="0" borderId="0" xfId="0" applyFont="1" applyAlignment="1">
      <alignment vertical="center" shrinkToFit="1"/>
    </xf>
    <xf numFmtId="0" fontId="9" fillId="0" borderId="0" xfId="1" applyFont="1" applyAlignment="1">
      <alignment horizontal="center" vertical="center"/>
    </xf>
    <xf numFmtId="177" fontId="6" fillId="0" borderId="0" xfId="1" applyNumberFormat="1" applyFont="1" applyAlignment="1">
      <alignment horizontal="center" vertical="center" shrinkToFit="1"/>
    </xf>
    <xf numFmtId="6" fontId="6" fillId="0" borderId="0" xfId="3" applyFont="1" applyFill="1" applyBorder="1" applyAlignment="1" applyProtection="1">
      <alignment vertical="center" shrinkToFit="1"/>
    </xf>
    <xf numFmtId="0" fontId="6" fillId="0" borderId="0" xfId="1" applyFont="1" applyAlignment="1">
      <alignment vertical="center" shrinkToFit="1"/>
    </xf>
    <xf numFmtId="3" fontId="6" fillId="0" borderId="0" xfId="1" applyNumberFormat="1" applyFont="1" applyAlignment="1">
      <alignment vertical="center" shrinkToFit="1"/>
    </xf>
    <xf numFmtId="0" fontId="9" fillId="0" borderId="0" xfId="1" applyFont="1">
      <alignment vertical="center"/>
    </xf>
    <xf numFmtId="0" fontId="21" fillId="0" borderId="0" xfId="0" applyFont="1" applyAlignment="1">
      <alignment horizontal="center" vertical="center"/>
    </xf>
    <xf numFmtId="0" fontId="24" fillId="0" borderId="0" xfId="1" applyFont="1">
      <alignment vertical="center"/>
    </xf>
    <xf numFmtId="0" fontId="29" fillId="0" borderId="0" xfId="1" applyFont="1">
      <alignment vertical="center"/>
    </xf>
    <xf numFmtId="0" fontId="10" fillId="0" borderId="0" xfId="1" applyFont="1" applyAlignment="1">
      <alignment horizontal="right" vertical="center"/>
    </xf>
    <xf numFmtId="0" fontId="31" fillId="0" borderId="0" xfId="0" applyFont="1">
      <alignment vertical="center"/>
    </xf>
    <xf numFmtId="0" fontId="6" fillId="0" borderId="91" xfId="1" applyFont="1" applyBorder="1" applyAlignment="1">
      <alignment horizontal="center" vertical="center" shrinkToFit="1"/>
    </xf>
    <xf numFmtId="176" fontId="6" fillId="0" borderId="71" xfId="3" applyNumberFormat="1" applyFont="1" applyBorder="1" applyAlignment="1" applyProtection="1">
      <alignment vertical="center" shrinkToFit="1"/>
    </xf>
    <xf numFmtId="176" fontId="6" fillId="3" borderId="63" xfId="3" applyNumberFormat="1" applyFont="1" applyFill="1" applyBorder="1" applyAlignment="1" applyProtection="1">
      <alignment vertical="center" shrinkToFit="1"/>
    </xf>
    <xf numFmtId="0" fontId="10" fillId="7" borderId="72" xfId="1" applyFont="1" applyFill="1" applyBorder="1" applyAlignment="1">
      <alignment horizontal="center" vertical="center" wrapText="1"/>
    </xf>
    <xf numFmtId="0" fontId="37" fillId="0" borderId="0" xfId="0" applyFont="1">
      <alignment vertical="center"/>
    </xf>
    <xf numFmtId="0" fontId="6" fillId="0" borderId="38" xfId="1" applyFont="1" applyBorder="1">
      <alignment vertical="center"/>
    </xf>
    <xf numFmtId="178" fontId="10" fillId="6" borderId="114" xfId="1" applyNumberFormat="1" applyFont="1" applyFill="1" applyBorder="1" applyAlignment="1">
      <alignment horizontal="center" vertical="center" shrinkToFit="1"/>
    </xf>
    <xf numFmtId="176" fontId="10" fillId="6" borderId="115" xfId="1" applyNumberFormat="1" applyFont="1" applyFill="1" applyBorder="1">
      <alignment vertical="center"/>
    </xf>
    <xf numFmtId="179" fontId="34" fillId="6" borderId="7" xfId="1" applyNumberFormat="1" applyFont="1" applyFill="1" applyBorder="1" applyAlignment="1">
      <alignment horizontal="center" vertical="center" wrapText="1" shrinkToFit="1"/>
    </xf>
    <xf numFmtId="178" fontId="10" fillId="6" borderId="38" xfId="1" applyNumberFormat="1" applyFont="1" applyFill="1" applyBorder="1" applyAlignment="1">
      <alignment horizontal="center" vertical="center" shrinkToFit="1"/>
    </xf>
    <xf numFmtId="176" fontId="10" fillId="6" borderId="130" xfId="1" applyNumberFormat="1" applyFont="1" applyFill="1" applyBorder="1">
      <alignment vertical="center"/>
    </xf>
    <xf numFmtId="0" fontId="35" fillId="3" borderId="61" xfId="1" applyFont="1" applyFill="1" applyBorder="1" applyAlignment="1">
      <alignment horizontal="center" vertical="center" wrapText="1"/>
    </xf>
    <xf numFmtId="0" fontId="20" fillId="0" borderId="0" xfId="2" applyFont="1" applyAlignment="1">
      <alignment horizontal="center" vertical="center" shrinkToFit="1"/>
    </xf>
    <xf numFmtId="176" fontId="6" fillId="6" borderId="125" xfId="1" applyNumberFormat="1" applyFont="1" applyFill="1" applyBorder="1" applyAlignment="1">
      <alignment horizontal="center" vertical="center" shrinkToFit="1"/>
    </xf>
    <xf numFmtId="180" fontId="10" fillId="6" borderId="37" xfId="1" applyNumberFormat="1" applyFont="1" applyFill="1" applyBorder="1" applyAlignment="1">
      <alignment horizontal="center" vertical="center" shrinkToFit="1"/>
    </xf>
    <xf numFmtId="176" fontId="6" fillId="6" borderId="135" xfId="1" applyNumberFormat="1" applyFont="1" applyFill="1" applyBorder="1" applyAlignment="1">
      <alignment vertical="center" shrinkToFit="1"/>
    </xf>
    <xf numFmtId="6" fontId="40" fillId="0" borderId="0" xfId="3" applyFont="1" applyFill="1" applyBorder="1" applyAlignment="1" applyProtection="1">
      <alignment horizontal="center" vertical="center" shrinkToFit="1"/>
    </xf>
    <xf numFmtId="3" fontId="40" fillId="0" borderId="0" xfId="3" applyNumberFormat="1" applyFont="1" applyFill="1" applyBorder="1" applyAlignment="1" applyProtection="1">
      <alignment vertical="center" shrinkToFit="1"/>
    </xf>
    <xf numFmtId="176" fontId="40" fillId="0" borderId="0" xfId="1" applyNumberFormat="1" applyFont="1" applyAlignment="1">
      <alignment horizontal="right" vertical="center" shrinkToFit="1"/>
    </xf>
    <xf numFmtId="176" fontId="40" fillId="0" borderId="0" xfId="1" applyNumberFormat="1" applyFont="1" applyAlignment="1">
      <alignment vertical="center" shrinkToFit="1"/>
    </xf>
    <xf numFmtId="3" fontId="40" fillId="0" borderId="0" xfId="1" applyNumberFormat="1" applyFont="1" applyAlignment="1">
      <alignment vertical="center" shrinkToFit="1"/>
    </xf>
    <xf numFmtId="0" fontId="6" fillId="7" borderId="96" xfId="1" applyFont="1" applyFill="1" applyBorder="1" applyAlignment="1">
      <alignment horizontal="center" vertical="center" wrapText="1"/>
    </xf>
    <xf numFmtId="176" fontId="6" fillId="7" borderId="91" xfId="3" applyNumberFormat="1" applyFont="1" applyFill="1" applyBorder="1" applyAlignment="1" applyProtection="1">
      <alignment vertical="center" shrinkToFit="1"/>
    </xf>
    <xf numFmtId="3" fontId="36" fillId="4" borderId="106" xfId="3" applyNumberFormat="1" applyFont="1" applyFill="1" applyBorder="1" applyAlignment="1" applyProtection="1">
      <alignment vertical="center" shrinkToFit="1"/>
    </xf>
    <xf numFmtId="176" fontId="6" fillId="0" borderId="71" xfId="3" applyNumberFormat="1" applyFont="1" applyBorder="1" applyAlignment="1" applyProtection="1">
      <alignment horizontal="right" vertical="center" shrinkToFit="1"/>
    </xf>
    <xf numFmtId="179" fontId="10" fillId="6" borderId="6" xfId="1" applyNumberFormat="1" applyFont="1" applyFill="1" applyBorder="1" applyAlignment="1">
      <alignment horizontal="center" vertical="top" wrapText="1" shrinkToFit="1"/>
    </xf>
    <xf numFmtId="0" fontId="28" fillId="7" borderId="82" xfId="1" applyFont="1" applyFill="1" applyBorder="1" applyAlignment="1">
      <alignment horizontal="center" vertical="top" wrapText="1"/>
    </xf>
    <xf numFmtId="0" fontId="33" fillId="0" borderId="0" xfId="0" applyFont="1" applyAlignment="1">
      <alignment vertical="center" shrinkToFit="1"/>
    </xf>
    <xf numFmtId="49" fontId="8" fillId="0" borderId="151" xfId="2" applyNumberFormat="1" applyFont="1" applyBorder="1" applyAlignment="1">
      <alignment horizontal="center" vertical="center" shrinkToFit="1"/>
    </xf>
    <xf numFmtId="49" fontId="8" fillId="0" borderId="94" xfId="2" applyNumberFormat="1" applyFont="1" applyBorder="1" applyAlignment="1">
      <alignment horizontal="center" vertical="center" shrinkToFit="1"/>
    </xf>
    <xf numFmtId="0" fontId="9" fillId="0" borderId="63" xfId="2" applyFont="1" applyBorder="1" applyAlignment="1">
      <alignment horizontal="center" vertical="center" shrinkToFit="1"/>
    </xf>
    <xf numFmtId="0" fontId="7" fillId="6" borderId="111" xfId="1" applyFont="1" applyFill="1" applyBorder="1" applyAlignment="1">
      <alignment horizontal="center" vertical="center" wrapText="1" shrinkToFit="1"/>
    </xf>
    <xf numFmtId="0" fontId="7" fillId="6" borderId="0" xfId="1" applyFont="1" applyFill="1" applyAlignment="1">
      <alignment horizontal="center" vertical="center" wrapText="1" shrinkToFit="1"/>
    </xf>
    <xf numFmtId="0" fontId="18" fillId="0" borderId="0" xfId="0" applyFont="1" applyAlignment="1">
      <alignment horizontal="center" vertical="center"/>
    </xf>
    <xf numFmtId="0" fontId="26" fillId="0" borderId="0" xfId="2" applyFont="1" applyAlignment="1">
      <alignment horizontal="left" vertical="center" wrapText="1"/>
    </xf>
    <xf numFmtId="0" fontId="21" fillId="0" borderId="0" xfId="1" applyFont="1" applyAlignment="1">
      <alignment horizontal="center" vertical="center"/>
    </xf>
    <xf numFmtId="0" fontId="47" fillId="0" borderId="63" xfId="1" applyFont="1" applyBorder="1" applyAlignment="1">
      <alignment horizontal="center" vertical="center"/>
    </xf>
    <xf numFmtId="0" fontId="47" fillId="0" borderId="0" xfId="1" applyFont="1" applyAlignment="1">
      <alignment horizontal="center" vertical="center"/>
    </xf>
    <xf numFmtId="176" fontId="6" fillId="3" borderId="62" xfId="3" applyNumberFormat="1" applyFont="1" applyFill="1" applyBorder="1" applyAlignment="1" applyProtection="1">
      <alignment vertical="center" shrinkToFit="1"/>
    </xf>
    <xf numFmtId="176" fontId="6" fillId="0" borderId="75" xfId="3" applyNumberFormat="1" applyFont="1" applyBorder="1" applyAlignment="1" applyProtection="1">
      <alignment horizontal="right" vertical="center" shrinkToFit="1"/>
    </xf>
    <xf numFmtId="0" fontId="28" fillId="7" borderId="98" xfId="1" applyFont="1" applyFill="1" applyBorder="1" applyAlignment="1">
      <alignment horizontal="center" vertical="top" wrapText="1"/>
    </xf>
    <xf numFmtId="0" fontId="28" fillId="3" borderId="74" xfId="1" applyFont="1" applyFill="1" applyBorder="1" applyAlignment="1">
      <alignment horizontal="center" vertical="top" wrapText="1"/>
    </xf>
    <xf numFmtId="0" fontId="7" fillId="0" borderId="0" xfId="0" applyFont="1" applyAlignment="1">
      <alignment horizontal="right" vertical="center"/>
    </xf>
    <xf numFmtId="49" fontId="14" fillId="0" borderId="198" xfId="0" applyNumberFormat="1" applyFont="1" applyBorder="1" applyAlignment="1">
      <alignment horizontal="center" vertical="center"/>
    </xf>
    <xf numFmtId="49" fontId="14" fillId="0" borderId="94" xfId="0" applyNumberFormat="1" applyFont="1" applyBorder="1" applyAlignment="1">
      <alignment horizontal="center" vertical="center"/>
    </xf>
    <xf numFmtId="49" fontId="14" fillId="0" borderId="152" xfId="0" applyNumberFormat="1" applyFont="1" applyBorder="1" applyAlignment="1">
      <alignment horizontal="center" vertical="center"/>
    </xf>
    <xf numFmtId="49" fontId="8" fillId="0" borderId="152" xfId="1" applyNumberFormat="1" applyFont="1" applyBorder="1" applyAlignment="1">
      <alignment horizontal="center" vertical="center"/>
    </xf>
    <xf numFmtId="0" fontId="49" fillId="0" borderId="0" xfId="0" applyFont="1">
      <alignment vertical="center"/>
    </xf>
    <xf numFmtId="0" fontId="50" fillId="0" borderId="0" xfId="0" applyFont="1">
      <alignment vertical="center"/>
    </xf>
    <xf numFmtId="0" fontId="0" fillId="0" borderId="0" xfId="0" applyAlignment="1">
      <alignment horizontal="left" vertical="center"/>
    </xf>
    <xf numFmtId="0" fontId="49" fillId="0" borderId="0" xfId="0" applyFont="1" applyAlignment="1">
      <alignment vertical="top"/>
    </xf>
    <xf numFmtId="0" fontId="49" fillId="0" borderId="0" xfId="0" applyFont="1" applyAlignment="1">
      <alignment horizontal="distributed" vertical="top" wrapText="1" indent="5"/>
    </xf>
    <xf numFmtId="0" fontId="52" fillId="0" borderId="63" xfId="7" applyFont="1" applyBorder="1" applyAlignment="1">
      <alignment horizontal="center" vertical="center"/>
    </xf>
    <xf numFmtId="0" fontId="54" fillId="0" borderId="0" xfId="7" applyFont="1">
      <alignment vertical="center"/>
    </xf>
    <xf numFmtId="0" fontId="54" fillId="0" borderId="0" xfId="7" applyFont="1" applyAlignment="1">
      <alignment horizontal="center" vertical="center"/>
    </xf>
    <xf numFmtId="0" fontId="55" fillId="0" borderId="0" xfId="7" applyFont="1">
      <alignment vertical="center"/>
    </xf>
    <xf numFmtId="0" fontId="55" fillId="0" borderId="63" xfId="7" applyFont="1" applyBorder="1">
      <alignment vertical="center"/>
    </xf>
    <xf numFmtId="0" fontId="55" fillId="0" borderId="151" xfId="7" applyFont="1" applyBorder="1" applyAlignment="1">
      <alignment horizontal="center" vertical="center"/>
    </xf>
    <xf numFmtId="0" fontId="55" fillId="0" borderId="60" xfId="7" applyFont="1" applyBorder="1" applyAlignment="1">
      <alignment horizontal="center" vertical="center"/>
    </xf>
    <xf numFmtId="0" fontId="55" fillId="0" borderId="94" xfId="7" applyFont="1" applyBorder="1" applyAlignment="1">
      <alignment horizontal="center" vertical="center"/>
    </xf>
    <xf numFmtId="0" fontId="55" fillId="0" borderId="156" xfId="7" applyFont="1" applyBorder="1" applyAlignment="1">
      <alignment horizontal="center" vertical="center"/>
    </xf>
    <xf numFmtId="0" fontId="55" fillId="0" borderId="152" xfId="7" applyFont="1" applyBorder="1" applyAlignment="1">
      <alignment horizontal="center" vertical="center"/>
    </xf>
    <xf numFmtId="0" fontId="55" fillId="0" borderId="0" xfId="7" applyFont="1" applyAlignment="1">
      <alignment horizontal="center" vertical="center"/>
    </xf>
    <xf numFmtId="0" fontId="55" fillId="0" borderId="63" xfId="7" applyFont="1" applyBorder="1" applyAlignment="1">
      <alignment horizontal="center" vertical="center"/>
    </xf>
    <xf numFmtId="0" fontId="56" fillId="0" borderId="63" xfId="7" applyFont="1" applyBorder="1" applyAlignment="1">
      <alignment horizontal="center" vertical="center"/>
    </xf>
    <xf numFmtId="0" fontId="56" fillId="0" borderId="63" xfId="7" applyFont="1" applyBorder="1">
      <alignment vertical="center"/>
    </xf>
    <xf numFmtId="0" fontId="56" fillId="0" borderId="207" xfId="7" applyFont="1" applyBorder="1" applyAlignment="1">
      <alignment horizontal="center" vertical="center"/>
    </xf>
    <xf numFmtId="0" fontId="56" fillId="0" borderId="207" xfId="7" applyFont="1" applyBorder="1">
      <alignment vertical="center"/>
    </xf>
    <xf numFmtId="0" fontId="56" fillId="0" borderId="211" xfId="7" applyFont="1" applyBorder="1" applyAlignment="1">
      <alignment horizontal="center" vertical="center"/>
    </xf>
    <xf numFmtId="0" fontId="56" fillId="0" borderId="211" xfId="7" applyFont="1" applyBorder="1">
      <alignment vertical="center"/>
    </xf>
    <xf numFmtId="0" fontId="56" fillId="0" borderId="62" xfId="7" applyFont="1" applyBorder="1" applyAlignment="1">
      <alignment horizontal="center" vertical="center"/>
    </xf>
    <xf numFmtId="0" fontId="56" fillId="0" borderId="62" xfId="7" applyFont="1" applyBorder="1">
      <alignment vertical="center"/>
    </xf>
    <xf numFmtId="0" fontId="60" fillId="12" borderId="63" xfId="7" applyFont="1" applyFill="1" applyBorder="1">
      <alignment vertical="center"/>
    </xf>
    <xf numFmtId="0" fontId="54" fillId="0" borderId="27" xfId="7" applyFont="1" applyBorder="1">
      <alignment vertical="center"/>
    </xf>
    <xf numFmtId="0" fontId="64" fillId="12" borderId="20" xfId="7" applyFont="1" applyFill="1" applyBorder="1">
      <alignment vertical="center"/>
    </xf>
    <xf numFmtId="0" fontId="49" fillId="0" borderId="0" xfId="0" applyFont="1" applyAlignment="1">
      <alignment horizontal="distributed" vertical="center" indent="4"/>
    </xf>
    <xf numFmtId="0" fontId="49" fillId="0" borderId="0" xfId="0" applyFont="1" applyAlignment="1">
      <alignment horizontal="distributed" vertical="top" indent="4"/>
    </xf>
    <xf numFmtId="0" fontId="49" fillId="0" borderId="0" xfId="0" applyFont="1" applyAlignment="1">
      <alignment horizontal="distributed" vertical="center" wrapText="1" indent="5"/>
    </xf>
    <xf numFmtId="49" fontId="6" fillId="0" borderId="137" xfId="0" applyNumberFormat="1" applyFont="1" applyBorder="1" applyAlignment="1">
      <alignment horizontal="center" vertical="center" shrinkToFit="1"/>
    </xf>
    <xf numFmtId="49" fontId="6" fillId="0" borderId="139" xfId="0" applyNumberFormat="1" applyFont="1" applyBorder="1" applyAlignment="1">
      <alignment horizontal="center" vertical="center" shrinkToFit="1"/>
    </xf>
    <xf numFmtId="49" fontId="6" fillId="0" borderId="141" xfId="0" applyNumberFormat="1" applyFont="1" applyBorder="1" applyAlignment="1">
      <alignment horizontal="center" vertical="center" shrinkToFit="1"/>
    </xf>
    <xf numFmtId="0" fontId="18" fillId="0" borderId="0" xfId="0" applyFont="1" applyAlignment="1">
      <alignment horizontal="center" vertical="center"/>
    </xf>
    <xf numFmtId="176" fontId="6" fillId="0" borderId="14" xfId="0" applyNumberFormat="1" applyFont="1" applyBorder="1" applyAlignment="1">
      <alignment vertical="center" shrinkToFit="1"/>
    </xf>
    <xf numFmtId="176" fontId="6" fillId="0" borderId="10" xfId="0" applyNumberFormat="1" applyFont="1" applyBorder="1" applyAlignment="1">
      <alignment vertical="center" shrinkToFit="1"/>
    </xf>
    <xf numFmtId="176" fontId="6" fillId="0" borderId="15" xfId="0" applyNumberFormat="1" applyFont="1" applyBorder="1" applyAlignment="1">
      <alignment vertical="center" shrinkToFit="1"/>
    </xf>
    <xf numFmtId="176" fontId="6" fillId="0" borderId="0" xfId="0" applyNumberFormat="1" applyFont="1" applyAlignment="1">
      <alignment vertical="center" shrinkToFit="1"/>
    </xf>
    <xf numFmtId="176" fontId="6" fillId="0" borderId="51" xfId="0" applyNumberFormat="1" applyFont="1" applyBorder="1" applyAlignment="1">
      <alignment vertical="center" shrinkToFit="1"/>
    </xf>
    <xf numFmtId="176" fontId="6" fillId="0" borderId="5" xfId="0" applyNumberFormat="1" applyFont="1" applyBorder="1" applyAlignment="1">
      <alignment vertical="center" shrinkToFit="1"/>
    </xf>
    <xf numFmtId="176" fontId="6" fillId="0" borderId="52" xfId="0" applyNumberFormat="1" applyFont="1" applyBorder="1" applyAlignment="1">
      <alignment horizontal="center" vertical="center" shrinkToFit="1"/>
    </xf>
    <xf numFmtId="176" fontId="6" fillId="0" borderId="4" xfId="0" applyNumberFormat="1" applyFont="1" applyBorder="1" applyAlignment="1">
      <alignment horizontal="center" vertical="center" shrinkToFit="1"/>
    </xf>
    <xf numFmtId="176" fontId="6" fillId="0" borderId="47" xfId="0" applyNumberFormat="1" applyFont="1" applyBorder="1" applyAlignment="1">
      <alignment horizontal="center" vertical="center" shrinkToFit="1"/>
    </xf>
    <xf numFmtId="0" fontId="6" fillId="8" borderId="16" xfId="0" applyFont="1" applyFill="1" applyBorder="1" applyAlignment="1">
      <alignment horizontal="center" vertical="center" shrinkToFit="1"/>
    </xf>
    <xf numFmtId="0" fontId="6" fillId="8" borderId="17" xfId="0" applyFont="1" applyFill="1" applyBorder="1" applyAlignment="1">
      <alignment horizontal="center" vertical="center" shrinkToFit="1"/>
    </xf>
    <xf numFmtId="0" fontId="6" fillId="8" borderId="18" xfId="0" applyFont="1" applyFill="1" applyBorder="1" applyAlignment="1">
      <alignment horizontal="center" vertical="center" shrinkToFit="1"/>
    </xf>
    <xf numFmtId="0" fontId="6" fillId="8" borderId="12" xfId="0" applyFont="1" applyFill="1" applyBorder="1" applyAlignment="1">
      <alignment horizontal="center" vertical="center" shrinkToFit="1"/>
    </xf>
    <xf numFmtId="0" fontId="6" fillId="8" borderId="0" xfId="0" applyFont="1" applyFill="1" applyAlignment="1">
      <alignment horizontal="center" vertical="center" shrinkToFit="1"/>
    </xf>
    <xf numFmtId="0" fontId="6" fillId="8" borderId="13" xfId="0" applyFont="1" applyFill="1" applyBorder="1" applyAlignment="1">
      <alignment horizontal="center" vertical="center" shrinkToFit="1"/>
    </xf>
    <xf numFmtId="0" fontId="6" fillId="8" borderId="19" xfId="0" applyFont="1" applyFill="1" applyBorder="1" applyAlignment="1">
      <alignment horizontal="center" vertical="center" shrinkToFit="1"/>
    </xf>
    <xf numFmtId="0" fontId="6" fillId="8" borderId="20" xfId="0" applyFont="1" applyFill="1" applyBorder="1" applyAlignment="1">
      <alignment horizontal="center" vertical="center" shrinkToFit="1"/>
    </xf>
    <xf numFmtId="0" fontId="6" fillId="8" borderId="21" xfId="0" applyFont="1" applyFill="1" applyBorder="1" applyAlignment="1">
      <alignment horizontal="center" vertical="center" shrinkToFit="1"/>
    </xf>
    <xf numFmtId="176" fontId="6" fillId="8" borderId="15" xfId="0" applyNumberFormat="1" applyFont="1" applyFill="1" applyBorder="1" applyAlignment="1">
      <alignment vertical="center" shrinkToFit="1"/>
    </xf>
    <xf numFmtId="176" fontId="6" fillId="8" borderId="0" xfId="0" applyNumberFormat="1" applyFont="1" applyFill="1" applyAlignment="1">
      <alignment vertical="center" shrinkToFit="1"/>
    </xf>
    <xf numFmtId="176" fontId="6" fillId="8" borderId="55" xfId="0" applyNumberFormat="1" applyFont="1" applyFill="1" applyBorder="1" applyAlignment="1">
      <alignment vertical="center" shrinkToFit="1"/>
    </xf>
    <xf numFmtId="176" fontId="6" fillId="8" borderId="20" xfId="0" applyNumberFormat="1" applyFont="1" applyFill="1" applyBorder="1" applyAlignment="1">
      <alignment vertical="center" shrinkToFit="1"/>
    </xf>
    <xf numFmtId="176" fontId="6" fillId="8" borderId="4" xfId="0" applyNumberFormat="1" applyFont="1" applyFill="1" applyBorder="1" applyAlignment="1">
      <alignment horizontal="center" vertical="center" shrinkToFit="1"/>
    </xf>
    <xf numFmtId="176" fontId="6" fillId="8" borderId="48" xfId="0" applyNumberFormat="1" applyFont="1" applyFill="1" applyBorder="1" applyAlignment="1">
      <alignment horizontal="center" vertical="center" shrinkToFit="1"/>
    </xf>
    <xf numFmtId="0" fontId="6" fillId="0" borderId="50" xfId="0" applyFont="1" applyBorder="1" applyAlignment="1">
      <alignment horizontal="center" vertical="center" shrinkToFit="1"/>
    </xf>
    <xf numFmtId="0" fontId="6" fillId="0" borderId="27" xfId="0" applyFont="1" applyBorder="1" applyAlignment="1">
      <alignment horizontal="center" vertical="center" shrinkToFit="1"/>
    </xf>
    <xf numFmtId="0" fontId="6" fillId="0" borderId="46" xfId="0" applyFont="1" applyBorder="1" applyAlignment="1">
      <alignment horizontal="center" vertical="center" shrinkToFit="1"/>
    </xf>
    <xf numFmtId="0" fontId="6" fillId="0" borderId="51"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47" xfId="0" applyFont="1" applyBorder="1" applyAlignment="1">
      <alignment horizontal="center" vertical="center" shrinkToFit="1"/>
    </xf>
    <xf numFmtId="176" fontId="6" fillId="0" borderId="12" xfId="0" applyNumberFormat="1" applyFont="1" applyBorder="1" applyAlignment="1">
      <alignment horizontal="right" vertical="center" shrinkToFit="1"/>
    </xf>
    <xf numFmtId="176" fontId="6" fillId="0" borderId="0" xfId="0" applyNumberFormat="1" applyFont="1" applyAlignment="1">
      <alignment horizontal="right" vertical="center" shrinkToFit="1"/>
    </xf>
    <xf numFmtId="176" fontId="6" fillId="0" borderId="22" xfId="0" applyNumberFormat="1" applyFont="1" applyBorder="1" applyAlignment="1">
      <alignment horizontal="right" vertical="center" shrinkToFit="1"/>
    </xf>
    <xf numFmtId="176" fontId="6" fillId="0" borderId="23" xfId="0" applyNumberFormat="1" applyFont="1" applyBorder="1" applyAlignment="1">
      <alignment horizontal="right" vertical="center" shrinkToFit="1"/>
    </xf>
    <xf numFmtId="176" fontId="6" fillId="0" borderId="53" xfId="0" applyNumberFormat="1" applyFont="1" applyBorder="1" applyAlignment="1">
      <alignment horizontal="center" vertical="center" shrinkToFit="1"/>
    </xf>
    <xf numFmtId="0" fontId="6" fillId="9" borderId="16" xfId="0" applyFont="1" applyFill="1" applyBorder="1" applyAlignment="1">
      <alignment horizontal="center" vertical="center" shrinkToFit="1"/>
    </xf>
    <xf numFmtId="0" fontId="6" fillId="9" borderId="17" xfId="0" applyFont="1" applyFill="1" applyBorder="1" applyAlignment="1">
      <alignment horizontal="center" vertical="center" shrinkToFit="1"/>
    </xf>
    <xf numFmtId="0" fontId="6" fillId="9" borderId="18" xfId="0" applyFont="1" applyFill="1" applyBorder="1" applyAlignment="1">
      <alignment horizontal="center" vertical="center" shrinkToFit="1"/>
    </xf>
    <xf numFmtId="0" fontId="6" fillId="9" borderId="12" xfId="0" applyFont="1" applyFill="1" applyBorder="1" applyAlignment="1">
      <alignment horizontal="center" vertical="center" shrinkToFit="1"/>
    </xf>
    <xf numFmtId="0" fontId="6" fillId="9" borderId="0" xfId="0" applyFont="1" applyFill="1" applyAlignment="1">
      <alignment horizontal="center" vertical="center" shrinkToFit="1"/>
    </xf>
    <xf numFmtId="0" fontId="6" fillId="9" borderId="13" xfId="0" applyFont="1" applyFill="1" applyBorder="1" applyAlignment="1">
      <alignment horizontal="center" vertical="center" shrinkToFit="1"/>
    </xf>
    <xf numFmtId="0" fontId="6" fillId="9" borderId="19" xfId="0" applyFont="1" applyFill="1" applyBorder="1" applyAlignment="1">
      <alignment horizontal="center" vertical="center" shrinkToFit="1"/>
    </xf>
    <xf numFmtId="0" fontId="6" fillId="9" borderId="20" xfId="0" applyFont="1" applyFill="1" applyBorder="1" applyAlignment="1">
      <alignment horizontal="center" vertical="center" shrinkToFit="1"/>
    </xf>
    <xf numFmtId="0" fontId="6" fillId="9" borderId="21" xfId="0" applyFont="1" applyFill="1" applyBorder="1" applyAlignment="1">
      <alignment horizontal="center" vertical="center" shrinkToFit="1"/>
    </xf>
    <xf numFmtId="176" fontId="6" fillId="9" borderId="15" xfId="0" applyNumberFormat="1" applyFont="1" applyFill="1" applyBorder="1" applyAlignment="1">
      <alignment vertical="center" shrinkToFit="1"/>
    </xf>
    <xf numFmtId="176" fontId="6" fillId="9" borderId="0" xfId="0" applyNumberFormat="1" applyFont="1" applyFill="1" applyAlignment="1">
      <alignment vertical="center" shrinkToFit="1"/>
    </xf>
    <xf numFmtId="176" fontId="6" fillId="9" borderId="55" xfId="0" applyNumberFormat="1" applyFont="1" applyFill="1" applyBorder="1" applyAlignment="1">
      <alignment vertical="center" shrinkToFit="1"/>
    </xf>
    <xf numFmtId="176" fontId="6" fillId="9" borderId="20" xfId="0" applyNumberFormat="1" applyFont="1" applyFill="1" applyBorder="1" applyAlignment="1">
      <alignment vertical="center" shrinkToFit="1"/>
    </xf>
    <xf numFmtId="49" fontId="6" fillId="0" borderId="143" xfId="0" applyNumberFormat="1" applyFont="1" applyBorder="1" applyAlignment="1">
      <alignment horizontal="center" vertical="center" shrinkToFit="1"/>
    </xf>
    <xf numFmtId="49" fontId="6" fillId="0" borderId="145" xfId="0" applyNumberFormat="1" applyFont="1" applyBorder="1" applyAlignment="1">
      <alignment horizontal="center" vertical="center" shrinkToFit="1"/>
    </xf>
    <xf numFmtId="49" fontId="6" fillId="0" borderId="149" xfId="0" applyNumberFormat="1" applyFont="1" applyBorder="1" applyAlignment="1">
      <alignment horizontal="center" vertical="center" shrinkToFit="1"/>
    </xf>
    <xf numFmtId="49" fontId="6" fillId="0" borderId="147" xfId="0" applyNumberFormat="1" applyFont="1" applyBorder="1" applyAlignment="1">
      <alignment horizontal="center" vertical="center" shrinkToFit="1"/>
    </xf>
    <xf numFmtId="49" fontId="6" fillId="0" borderId="150" xfId="0" applyNumberFormat="1" applyFont="1" applyBorder="1" applyAlignment="1">
      <alignment horizontal="center" vertical="center" shrinkToFit="1"/>
    </xf>
    <xf numFmtId="0" fontId="14" fillId="0" borderId="0" xfId="0" applyFont="1" applyAlignment="1">
      <alignment horizontal="center" vertical="center"/>
    </xf>
    <xf numFmtId="0" fontId="6" fillId="11" borderId="16" xfId="0" applyFont="1" applyFill="1" applyBorder="1" applyAlignment="1">
      <alignment horizontal="center" vertical="center" shrinkToFit="1"/>
    </xf>
    <xf numFmtId="0" fontId="6" fillId="11" borderId="17" xfId="0" applyFont="1" applyFill="1" applyBorder="1" applyAlignment="1">
      <alignment horizontal="center" vertical="center" shrinkToFit="1"/>
    </xf>
    <xf numFmtId="0" fontId="6" fillId="11" borderId="12" xfId="0" applyFont="1" applyFill="1" applyBorder="1" applyAlignment="1">
      <alignment horizontal="center" vertical="center" shrinkToFit="1"/>
    </xf>
    <xf numFmtId="0" fontId="6" fillId="11" borderId="0" xfId="0" applyFont="1" applyFill="1" applyAlignment="1">
      <alignment horizontal="center" vertical="center" shrinkToFit="1"/>
    </xf>
    <xf numFmtId="0" fontId="6" fillId="11" borderId="19" xfId="0" applyFont="1" applyFill="1" applyBorder="1" applyAlignment="1">
      <alignment horizontal="center" vertical="center" shrinkToFit="1"/>
    </xf>
    <xf numFmtId="0" fontId="6" fillId="11" borderId="20" xfId="0" applyFont="1" applyFill="1" applyBorder="1" applyAlignment="1">
      <alignment horizontal="center" vertical="center" shrinkToFit="1"/>
    </xf>
    <xf numFmtId="176" fontId="6" fillId="11" borderId="16" xfId="0" applyNumberFormat="1" applyFont="1" applyFill="1" applyBorder="1" applyAlignment="1">
      <alignment horizontal="right" vertical="center" shrinkToFit="1"/>
    </xf>
    <xf numFmtId="176" fontId="6" fillId="11" borderId="17" xfId="0" applyNumberFormat="1" applyFont="1" applyFill="1" applyBorder="1" applyAlignment="1">
      <alignment horizontal="right" vertical="center" shrinkToFit="1"/>
    </xf>
    <xf numFmtId="176" fontId="6" fillId="11" borderId="12" xfId="0" applyNumberFormat="1" applyFont="1" applyFill="1" applyBorder="1" applyAlignment="1">
      <alignment horizontal="right" vertical="center" shrinkToFit="1"/>
    </xf>
    <xf numFmtId="176" fontId="6" fillId="11" borderId="0" xfId="0" applyNumberFormat="1" applyFont="1" applyFill="1" applyAlignment="1">
      <alignment horizontal="right" vertical="center" shrinkToFit="1"/>
    </xf>
    <xf numFmtId="176" fontId="6" fillId="11" borderId="19" xfId="0" applyNumberFormat="1" applyFont="1" applyFill="1" applyBorder="1" applyAlignment="1">
      <alignment horizontal="right" vertical="center" shrinkToFit="1"/>
    </xf>
    <xf numFmtId="176" fontId="6" fillId="11" borderId="20" xfId="0" applyNumberFormat="1" applyFont="1" applyFill="1" applyBorder="1" applyAlignment="1">
      <alignment horizontal="right" vertical="center" shrinkToFit="1"/>
    </xf>
    <xf numFmtId="176" fontId="6" fillId="11" borderId="4" xfId="0" applyNumberFormat="1" applyFont="1" applyFill="1" applyBorder="1" applyAlignment="1">
      <alignment horizontal="center" vertical="center" shrinkToFit="1"/>
    </xf>
    <xf numFmtId="176" fontId="6" fillId="11" borderId="48" xfId="0" applyNumberFormat="1" applyFont="1" applyFill="1" applyBorder="1" applyAlignment="1">
      <alignment horizontal="center" vertical="center" shrinkToFit="1"/>
    </xf>
    <xf numFmtId="176" fontId="6" fillId="0" borderId="9" xfId="0" applyNumberFormat="1" applyFont="1" applyBorder="1" applyAlignment="1">
      <alignment horizontal="right" vertical="center" shrinkToFit="1"/>
    </xf>
    <xf numFmtId="176" fontId="6" fillId="0" borderId="10" xfId="0" applyNumberFormat="1" applyFont="1" applyBorder="1" applyAlignment="1">
      <alignment horizontal="right" vertical="center" shrinkToFit="1"/>
    </xf>
    <xf numFmtId="176" fontId="6" fillId="0" borderId="29" xfId="0" applyNumberFormat="1" applyFont="1" applyBorder="1" applyAlignment="1">
      <alignment horizontal="right" vertical="center" shrinkToFit="1"/>
    </xf>
    <xf numFmtId="176" fontId="6" fillId="0" borderId="5" xfId="0" applyNumberFormat="1" applyFont="1" applyBorder="1" applyAlignment="1">
      <alignment horizontal="right" vertical="center" shrinkToFit="1"/>
    </xf>
    <xf numFmtId="176" fontId="6" fillId="0" borderId="86" xfId="0" applyNumberFormat="1" applyFont="1" applyBorder="1" applyAlignment="1">
      <alignment horizontal="right" vertical="center" shrinkToFit="1"/>
    </xf>
    <xf numFmtId="176" fontId="6" fillId="0" borderId="59" xfId="0" applyNumberFormat="1" applyFont="1" applyBorder="1" applyAlignment="1">
      <alignment horizontal="right" vertical="center" shrinkToFit="1"/>
    </xf>
    <xf numFmtId="0" fontId="36" fillId="0" borderId="56" xfId="0" applyFont="1" applyBorder="1" applyAlignment="1">
      <alignment horizontal="center" vertical="center"/>
    </xf>
    <xf numFmtId="0" fontId="36" fillId="0" borderId="14" xfId="0" applyFont="1" applyBorder="1" applyAlignment="1">
      <alignment horizontal="center" vertical="center"/>
    </xf>
    <xf numFmtId="0" fontId="36" fillId="0" borderId="10" xfId="0" applyFont="1" applyBorder="1" applyAlignment="1">
      <alignment horizontal="center" vertical="center"/>
    </xf>
    <xf numFmtId="0" fontId="36" fillId="0" borderId="11" xfId="0" applyFont="1" applyBorder="1" applyAlignment="1">
      <alignment horizontal="center" vertical="center"/>
    </xf>
    <xf numFmtId="0" fontId="36" fillId="0" borderId="25" xfId="0" applyFont="1" applyBorder="1" applyAlignment="1">
      <alignment horizontal="center" vertical="center"/>
    </xf>
    <xf numFmtId="0" fontId="36" fillId="0" borderId="23" xfId="0" applyFont="1" applyBorder="1" applyAlignment="1">
      <alignment horizontal="center" vertical="center"/>
    </xf>
    <xf numFmtId="0" fontId="36" fillId="0" borderId="24" xfId="0" applyFont="1" applyBorder="1" applyAlignment="1">
      <alignment horizontal="center" vertical="center"/>
    </xf>
    <xf numFmtId="0" fontId="6" fillId="0" borderId="56" xfId="0" applyFont="1" applyBorder="1" applyAlignment="1">
      <alignment horizontal="left" vertical="center"/>
    </xf>
    <xf numFmtId="0" fontId="6" fillId="0" borderId="56" xfId="0" applyFont="1" applyBorder="1" applyAlignment="1">
      <alignment horizontal="center" vertical="center"/>
    </xf>
    <xf numFmtId="0" fontId="6" fillId="0" borderId="58" xfId="0" applyFont="1" applyBorder="1" applyAlignment="1">
      <alignment horizontal="center" vertical="center"/>
    </xf>
    <xf numFmtId="0" fontId="6" fillId="0" borderId="63" xfId="0" applyFont="1" applyBorder="1" applyAlignment="1">
      <alignment horizontal="center" vertical="center" shrinkToFit="1"/>
    </xf>
    <xf numFmtId="0" fontId="6" fillId="0" borderId="89" xfId="0" applyFont="1" applyBorder="1" applyAlignment="1">
      <alignment horizontal="center" vertical="center" shrinkToFit="1"/>
    </xf>
    <xf numFmtId="176" fontId="6" fillId="9" borderId="4" xfId="0" applyNumberFormat="1" applyFont="1" applyFill="1" applyBorder="1" applyAlignment="1">
      <alignment horizontal="center" vertical="center" shrinkToFit="1"/>
    </xf>
    <xf numFmtId="176" fontId="6" fillId="9" borderId="48" xfId="0" applyNumberFormat="1" applyFont="1" applyFill="1" applyBorder="1" applyAlignment="1">
      <alignment horizontal="center" vertical="center" shrinkToFit="1"/>
    </xf>
    <xf numFmtId="176" fontId="6" fillId="0" borderId="87" xfId="0" applyNumberFormat="1" applyFont="1" applyBorder="1" applyAlignment="1">
      <alignment horizontal="right" vertical="center" shrinkToFit="1"/>
    </xf>
    <xf numFmtId="176" fontId="6" fillId="0" borderId="88" xfId="0" applyNumberFormat="1" applyFont="1" applyBorder="1" applyAlignment="1">
      <alignment horizontal="right" vertical="center" shrinkToFit="1"/>
    </xf>
    <xf numFmtId="176" fontId="6" fillId="10" borderId="16" xfId="0" applyNumberFormat="1" applyFont="1" applyFill="1" applyBorder="1" applyAlignment="1">
      <alignment horizontal="right" vertical="center" shrinkToFit="1"/>
    </xf>
    <xf numFmtId="176" fontId="6" fillId="10" borderId="17" xfId="0" applyNumberFormat="1" applyFont="1" applyFill="1" applyBorder="1" applyAlignment="1">
      <alignment horizontal="right" vertical="center" shrinkToFit="1"/>
    </xf>
    <xf numFmtId="176" fontId="6" fillId="10" borderId="12" xfId="0" applyNumberFormat="1" applyFont="1" applyFill="1" applyBorder="1" applyAlignment="1">
      <alignment horizontal="right" vertical="center" shrinkToFit="1"/>
    </xf>
    <xf numFmtId="176" fontId="6" fillId="10" borderId="0" xfId="0" applyNumberFormat="1" applyFont="1" applyFill="1" applyAlignment="1">
      <alignment horizontal="right" vertical="center" shrinkToFit="1"/>
    </xf>
    <xf numFmtId="176" fontId="6" fillId="10" borderId="19" xfId="0" applyNumberFormat="1" applyFont="1" applyFill="1" applyBorder="1" applyAlignment="1">
      <alignment horizontal="right" vertical="center" shrinkToFit="1"/>
    </xf>
    <xf numFmtId="176" fontId="6" fillId="10" borderId="20" xfId="0" applyNumberFormat="1" applyFont="1" applyFill="1" applyBorder="1" applyAlignment="1">
      <alignment horizontal="right" vertical="center" shrinkToFit="1"/>
    </xf>
    <xf numFmtId="0" fontId="6" fillId="10" borderId="16" xfId="0" applyFont="1" applyFill="1" applyBorder="1" applyAlignment="1">
      <alignment horizontal="center" vertical="center" shrinkToFit="1"/>
    </xf>
    <xf numFmtId="0" fontId="6" fillId="10" borderId="17" xfId="0" applyFont="1" applyFill="1" applyBorder="1" applyAlignment="1">
      <alignment horizontal="center" vertical="center" shrinkToFit="1"/>
    </xf>
    <xf numFmtId="0" fontId="6" fillId="10" borderId="12" xfId="0" applyFont="1" applyFill="1" applyBorder="1" applyAlignment="1">
      <alignment horizontal="center" vertical="center" shrinkToFit="1"/>
    </xf>
    <xf numFmtId="0" fontId="6" fillId="10" borderId="0" xfId="0" applyFont="1" applyFill="1" applyAlignment="1">
      <alignment horizontal="center" vertical="center" shrinkToFit="1"/>
    </xf>
    <xf numFmtId="0" fontId="6" fillId="10" borderId="19" xfId="0" applyFont="1" applyFill="1" applyBorder="1" applyAlignment="1">
      <alignment horizontal="center" vertical="center" shrinkToFit="1"/>
    </xf>
    <xf numFmtId="0" fontId="6" fillId="10" borderId="20" xfId="0" applyFont="1" applyFill="1" applyBorder="1" applyAlignment="1">
      <alignment horizontal="center" vertical="center" shrinkToFit="1"/>
    </xf>
    <xf numFmtId="176" fontId="6" fillId="10" borderId="4" xfId="0" applyNumberFormat="1" applyFont="1" applyFill="1" applyBorder="1" applyAlignment="1">
      <alignment horizontal="center" vertical="center" shrinkToFit="1"/>
    </xf>
    <xf numFmtId="176" fontId="6" fillId="10" borderId="48" xfId="0" applyNumberFormat="1" applyFont="1" applyFill="1" applyBorder="1" applyAlignment="1">
      <alignment horizontal="center" vertical="center" shrinkToFit="1"/>
    </xf>
    <xf numFmtId="0" fontId="6" fillId="0" borderId="56" xfId="0" applyFont="1" applyBorder="1" applyAlignment="1">
      <alignment vertical="top" wrapText="1" shrinkToFit="1"/>
    </xf>
    <xf numFmtId="0" fontId="6" fillId="0" borderId="56" xfId="0" applyFont="1" applyBorder="1" applyAlignment="1">
      <alignment vertical="top" shrinkToFit="1"/>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29" xfId="0" applyFont="1" applyBorder="1" applyAlignment="1">
      <alignment horizontal="center" vertical="center"/>
    </xf>
    <xf numFmtId="0" fontId="6" fillId="0" borderId="5" xfId="0" applyFont="1" applyBorder="1" applyAlignment="1">
      <alignment horizontal="center" vertical="center"/>
    </xf>
    <xf numFmtId="176" fontId="6" fillId="0" borderId="49" xfId="0" applyNumberFormat="1" applyFont="1" applyBorder="1" applyAlignment="1">
      <alignment horizontal="center" vertical="center" shrinkToFit="1"/>
    </xf>
    <xf numFmtId="0" fontId="44" fillId="0" borderId="58" xfId="0" applyFont="1" applyBorder="1" applyAlignment="1">
      <alignment horizontal="center" vertical="center"/>
    </xf>
    <xf numFmtId="0" fontId="44" fillId="0" borderId="59" xfId="0" applyFont="1" applyBorder="1" applyAlignment="1">
      <alignment horizontal="center" vertical="center"/>
    </xf>
    <xf numFmtId="0" fontId="44" fillId="0" borderId="57" xfId="0" applyFont="1" applyBorder="1" applyAlignment="1">
      <alignment horizontal="center" vertical="center"/>
    </xf>
    <xf numFmtId="0" fontId="18" fillId="0" borderId="56" xfId="0" applyFont="1" applyBorder="1" applyAlignment="1">
      <alignment horizontal="center" vertical="center"/>
    </xf>
    <xf numFmtId="0" fontId="8" fillId="0" borderId="0" xfId="0" applyFont="1" applyAlignment="1">
      <alignment horizontal="center" vertical="center" shrinkToFit="1"/>
    </xf>
    <xf numFmtId="0" fontId="6" fillId="0" borderId="0" xfId="0" applyFont="1" applyAlignment="1">
      <alignment horizontal="left" vertical="center" wrapText="1"/>
    </xf>
    <xf numFmtId="0" fontId="13" fillId="0" borderId="57" xfId="0" applyFont="1" applyBorder="1" applyAlignment="1">
      <alignment horizontal="center" vertical="center" shrinkToFit="1"/>
    </xf>
    <xf numFmtId="0" fontId="13" fillId="0" borderId="56" xfId="0" applyFont="1" applyBorder="1" applyAlignment="1">
      <alignment horizontal="center" vertical="center" shrinkToFit="1"/>
    </xf>
    <xf numFmtId="0" fontId="8" fillId="0" borderId="12" xfId="0" applyFont="1" applyBorder="1" applyAlignment="1">
      <alignment horizontal="center" vertical="center"/>
    </xf>
    <xf numFmtId="0" fontId="6" fillId="0" borderId="0" xfId="0" applyFont="1" applyAlignment="1">
      <alignment horizontal="center" vertical="center" shrinkToFit="1"/>
    </xf>
    <xf numFmtId="0" fontId="6" fillId="0" borderId="26" xfId="0" applyFont="1" applyBorder="1" applyAlignment="1">
      <alignment horizontal="center" vertical="center" shrinkToFit="1"/>
    </xf>
    <xf numFmtId="0" fontId="6" fillId="0" borderId="40"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41" xfId="0" applyFont="1" applyBorder="1" applyAlignment="1">
      <alignment horizontal="center" vertical="center" shrinkToFit="1"/>
    </xf>
    <xf numFmtId="0" fontId="6" fillId="0" borderId="19" xfId="0" applyFont="1" applyBorder="1" applyAlignment="1">
      <alignment horizontal="center" vertical="center" shrinkToFit="1"/>
    </xf>
    <xf numFmtId="0" fontId="6" fillId="0" borderId="20" xfId="0" applyFont="1" applyBorder="1" applyAlignment="1">
      <alignment horizontal="center" vertical="center" shrinkToFit="1"/>
    </xf>
    <xf numFmtId="0" fontId="6" fillId="0" borderId="42" xfId="0" applyFont="1" applyBorder="1" applyAlignment="1">
      <alignment horizontal="center" vertical="center" shrinkToFit="1"/>
    </xf>
    <xf numFmtId="49" fontId="8" fillId="0" borderId="43" xfId="0" applyNumberFormat="1" applyFont="1" applyBorder="1" applyAlignment="1">
      <alignment horizontal="center" vertical="center" shrinkToFit="1"/>
    </xf>
    <xf numFmtId="49" fontId="8" fillId="0" borderId="44" xfId="0" applyNumberFormat="1" applyFont="1" applyBorder="1" applyAlignment="1">
      <alignment horizontal="center" vertical="center" shrinkToFit="1"/>
    </xf>
    <xf numFmtId="49" fontId="8" fillId="0" borderId="45" xfId="0" applyNumberFormat="1" applyFont="1" applyBorder="1" applyAlignment="1">
      <alignment horizontal="center" vertical="center" shrinkToFit="1"/>
    </xf>
    <xf numFmtId="49" fontId="8" fillId="0" borderId="31" xfId="0" applyNumberFormat="1" applyFont="1" applyBorder="1" applyAlignment="1">
      <alignment horizontal="center" vertical="center" shrinkToFit="1"/>
    </xf>
    <xf numFmtId="49" fontId="8" fillId="0" borderId="32" xfId="0" applyNumberFormat="1" applyFont="1" applyBorder="1" applyAlignment="1">
      <alignment horizontal="center" vertical="center" shrinkToFit="1"/>
    </xf>
    <xf numFmtId="49" fontId="8" fillId="0" borderId="33" xfId="0" applyNumberFormat="1" applyFont="1" applyBorder="1" applyAlignment="1">
      <alignment horizontal="center" vertical="center" shrinkToFit="1"/>
    </xf>
    <xf numFmtId="0" fontId="9" fillId="0" borderId="0" xfId="0" applyFont="1" applyAlignment="1">
      <alignment vertical="center" shrinkToFit="1"/>
    </xf>
    <xf numFmtId="0" fontId="10" fillId="0" borderId="14" xfId="0" applyFont="1" applyBorder="1" applyAlignment="1">
      <alignment horizontal="center" vertical="center" wrapText="1" shrinkToFit="1"/>
    </xf>
    <xf numFmtId="0" fontId="10" fillId="0" borderId="10" xfId="0" applyFont="1" applyBorder="1" applyAlignment="1">
      <alignment horizontal="center" vertical="center" wrapText="1" shrinkToFit="1"/>
    </xf>
    <xf numFmtId="0" fontId="10" fillId="0" borderId="11" xfId="0" applyFont="1" applyBorder="1" applyAlignment="1">
      <alignment horizontal="center" vertical="center" wrapText="1" shrinkToFit="1"/>
    </xf>
    <xf numFmtId="0" fontId="10" fillId="0" borderId="25" xfId="0" applyFont="1" applyBorder="1" applyAlignment="1">
      <alignment horizontal="center" vertical="center" wrapText="1" shrinkToFit="1"/>
    </xf>
    <xf numFmtId="0" fontId="10" fillId="0" borderId="23" xfId="0" applyFont="1" applyBorder="1" applyAlignment="1">
      <alignment horizontal="center" vertical="center" wrapText="1" shrinkToFit="1"/>
    </xf>
    <xf numFmtId="0" fontId="10" fillId="0" borderId="24" xfId="0" applyFont="1" applyBorder="1" applyAlignment="1">
      <alignment horizontal="center" vertical="center" wrapText="1" shrinkToFit="1"/>
    </xf>
    <xf numFmtId="0" fontId="32" fillId="0" borderId="56" xfId="0" applyFont="1" applyBorder="1" applyAlignment="1">
      <alignment horizontal="center" vertical="center"/>
    </xf>
    <xf numFmtId="49" fontId="6" fillId="0" borderId="136" xfId="0" applyNumberFormat="1" applyFont="1" applyBorder="1" applyAlignment="1">
      <alignment horizontal="center" vertical="center" shrinkToFit="1"/>
    </xf>
    <xf numFmtId="49" fontId="6" fillId="0" borderId="138" xfId="0" applyNumberFormat="1" applyFont="1" applyBorder="1" applyAlignment="1">
      <alignment horizontal="center" vertical="center" shrinkToFit="1"/>
    </xf>
    <xf numFmtId="49" fontId="6" fillId="0" borderId="140" xfId="0" applyNumberFormat="1" applyFont="1" applyBorder="1" applyAlignment="1">
      <alignment horizontal="center" vertical="center" shrinkToFit="1"/>
    </xf>
    <xf numFmtId="49" fontId="6" fillId="0" borderId="146" xfId="0" applyNumberFormat="1" applyFont="1" applyBorder="1" applyAlignment="1">
      <alignment horizontal="center" vertical="center" shrinkToFit="1"/>
    </xf>
    <xf numFmtId="49" fontId="6" fillId="0" borderId="148" xfId="0" applyNumberFormat="1" applyFont="1" applyBorder="1" applyAlignment="1">
      <alignment horizontal="center" vertical="center" shrinkToFit="1"/>
    </xf>
    <xf numFmtId="49" fontId="6" fillId="0" borderId="142" xfId="0" applyNumberFormat="1" applyFont="1" applyBorder="1" applyAlignment="1">
      <alignment horizontal="center" vertical="center" shrinkToFit="1"/>
    </xf>
    <xf numFmtId="49" fontId="6" fillId="0" borderId="144" xfId="0" applyNumberFormat="1" applyFont="1" applyBorder="1" applyAlignment="1">
      <alignment horizontal="center" vertical="center" shrinkToFit="1"/>
    </xf>
    <xf numFmtId="0" fontId="6" fillId="0" borderId="0" xfId="0" applyFont="1" applyAlignment="1">
      <alignment horizontal="right" vertical="center"/>
    </xf>
    <xf numFmtId="49" fontId="8" fillId="0" borderId="34" xfId="0" applyNumberFormat="1" applyFont="1" applyBorder="1" applyAlignment="1">
      <alignment horizontal="center" vertical="center" shrinkToFit="1"/>
    </xf>
    <xf numFmtId="49" fontId="8" fillId="0" borderId="35" xfId="0" applyNumberFormat="1" applyFont="1" applyBorder="1" applyAlignment="1">
      <alignment horizontal="center" vertical="center" shrinkToFit="1"/>
    </xf>
    <xf numFmtId="49" fontId="8" fillId="0" borderId="36" xfId="0" applyNumberFormat="1" applyFont="1" applyBorder="1" applyAlignment="1">
      <alignment horizontal="center" vertical="center" shrinkToFit="1"/>
    </xf>
    <xf numFmtId="0" fontId="10" fillId="0" borderId="65" xfId="0" applyFont="1" applyBorder="1" applyAlignment="1">
      <alignment horizontal="center" vertical="center"/>
    </xf>
    <xf numFmtId="0" fontId="10" fillId="0" borderId="60" xfId="0" applyFont="1" applyBorder="1" applyAlignment="1">
      <alignment horizontal="center" vertical="center"/>
    </xf>
    <xf numFmtId="0" fontId="10" fillId="0" borderId="70" xfId="0" applyFont="1" applyBorder="1" applyAlignment="1">
      <alignment horizontal="center" vertical="center"/>
    </xf>
    <xf numFmtId="0" fontId="33" fillId="0" borderId="26" xfId="0" applyFont="1" applyBorder="1" applyAlignment="1">
      <alignment horizontal="center" vertical="center" shrinkToFit="1"/>
    </xf>
    <xf numFmtId="0" fontId="33" fillId="0" borderId="27" xfId="0" applyFont="1" applyBorder="1" applyAlignment="1">
      <alignment horizontal="center" vertical="center" shrinkToFit="1"/>
    </xf>
    <xf numFmtId="0" fontId="33" fillId="0" borderId="46" xfId="0" applyFont="1" applyBorder="1" applyAlignment="1">
      <alignment horizontal="center" vertical="center" shrinkToFit="1"/>
    </xf>
    <xf numFmtId="0" fontId="33" fillId="0" borderId="19" xfId="0" applyFont="1" applyBorder="1" applyAlignment="1">
      <alignment horizontal="center" vertical="center" shrinkToFit="1"/>
    </xf>
    <xf numFmtId="0" fontId="33" fillId="0" borderId="20" xfId="0" applyFont="1" applyBorder="1" applyAlignment="1">
      <alignment horizontal="center" vertical="center" shrinkToFit="1"/>
    </xf>
    <xf numFmtId="0" fontId="33" fillId="0" borderId="48" xfId="0" applyFont="1" applyBorder="1" applyAlignment="1">
      <alignment horizontal="center" vertical="center" shrinkToFit="1"/>
    </xf>
    <xf numFmtId="0" fontId="10" fillId="0" borderId="14"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15" xfId="0" applyFont="1" applyBorder="1" applyAlignment="1">
      <alignment horizontal="center" vertical="center" shrinkToFit="1"/>
    </xf>
    <xf numFmtId="0" fontId="10" fillId="0" borderId="0" xfId="0" applyFont="1" applyAlignment="1">
      <alignment horizontal="center" vertical="center" shrinkToFit="1"/>
    </xf>
    <xf numFmtId="0" fontId="10" fillId="0" borderId="13" xfId="0" applyFont="1" applyBorder="1" applyAlignment="1">
      <alignment horizontal="center" vertical="center" shrinkToFit="1"/>
    </xf>
    <xf numFmtId="0" fontId="10" fillId="0" borderId="25" xfId="0" applyFont="1" applyBorder="1" applyAlignment="1">
      <alignment horizontal="center" vertical="center" shrinkToFit="1"/>
    </xf>
    <xf numFmtId="0" fontId="10" fillId="0" borderId="23" xfId="0" applyFont="1" applyBorder="1" applyAlignment="1">
      <alignment horizontal="center" vertical="center" shrinkToFit="1"/>
    </xf>
    <xf numFmtId="0" fontId="10" fillId="0" borderId="24" xfId="0" applyFont="1" applyBorder="1" applyAlignment="1">
      <alignment horizontal="center" vertical="center" shrinkToFit="1"/>
    </xf>
    <xf numFmtId="0" fontId="10" fillId="0" borderId="15" xfId="0" applyFont="1" applyBorder="1" applyAlignment="1">
      <alignment horizontal="center" vertical="center" wrapText="1" shrinkToFit="1"/>
    </xf>
    <xf numFmtId="0" fontId="10" fillId="0" borderId="0" xfId="0" applyFont="1" applyAlignment="1">
      <alignment horizontal="center" vertical="center" wrapText="1" shrinkToFit="1"/>
    </xf>
    <xf numFmtId="0" fontId="10" fillId="0" borderId="13" xfId="0" applyFont="1" applyBorder="1" applyAlignment="1">
      <alignment horizontal="center" vertical="center" wrapText="1" shrinkToFit="1"/>
    </xf>
    <xf numFmtId="0" fontId="6" fillId="0" borderId="56" xfId="0" applyFont="1" applyBorder="1" applyAlignment="1">
      <alignment horizontal="center" vertical="center" shrinkToFit="1"/>
    </xf>
    <xf numFmtId="0" fontId="6" fillId="0" borderId="58" xfId="0" applyFont="1" applyBorder="1" applyAlignment="1">
      <alignment horizontal="center" vertical="center" shrinkToFit="1"/>
    </xf>
    <xf numFmtId="0" fontId="7" fillId="0" borderId="56" xfId="0" applyFont="1" applyBorder="1" applyAlignment="1">
      <alignment horizontal="center" vertical="center" shrinkToFit="1"/>
    </xf>
    <xf numFmtId="0" fontId="7" fillId="0" borderId="58"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22" xfId="0" applyFont="1" applyBorder="1" applyAlignment="1">
      <alignment horizontal="center" vertical="center" shrinkToFit="1"/>
    </xf>
    <xf numFmtId="0" fontId="6" fillId="0" borderId="23" xfId="0" applyFont="1" applyBorder="1" applyAlignment="1">
      <alignment horizontal="center" vertical="center" shrinkToFit="1"/>
    </xf>
    <xf numFmtId="0" fontId="6" fillId="0" borderId="24" xfId="0" applyFont="1" applyBorder="1" applyAlignment="1">
      <alignment horizontal="center" vertical="center" shrinkToFit="1"/>
    </xf>
    <xf numFmtId="176" fontId="6" fillId="0" borderId="54" xfId="0" applyNumberFormat="1" applyFont="1" applyBorder="1" applyAlignment="1">
      <alignment vertical="center" shrinkToFit="1"/>
    </xf>
    <xf numFmtId="176" fontId="6" fillId="0" borderId="17" xfId="0" applyNumberFormat="1" applyFont="1" applyBorder="1" applyAlignment="1">
      <alignment vertical="center" shrinkToFit="1"/>
    </xf>
    <xf numFmtId="176" fontId="6" fillId="0" borderId="25" xfId="0" applyNumberFormat="1" applyFont="1" applyBorder="1" applyAlignment="1">
      <alignment vertical="center" shrinkToFit="1"/>
    </xf>
    <xf numFmtId="176" fontId="6" fillId="0" borderId="23" xfId="0" applyNumberFormat="1" applyFont="1" applyBorder="1" applyAlignment="1">
      <alignment vertical="center" shrinkToFit="1"/>
    </xf>
    <xf numFmtId="0" fontId="6" fillId="0" borderId="28" xfId="0" applyFont="1" applyBorder="1" applyAlignment="1">
      <alignment horizontal="center" vertical="center" shrinkToFit="1"/>
    </xf>
    <xf numFmtId="0" fontId="6" fillId="0" borderId="29" xfId="0" applyFont="1" applyBorder="1" applyAlignment="1">
      <alignment horizontal="center" vertical="center" shrinkToFit="1"/>
    </xf>
    <xf numFmtId="0" fontId="6" fillId="0" borderId="30" xfId="0" applyFont="1" applyBorder="1" applyAlignment="1">
      <alignment horizontal="center" vertical="center" shrinkToFit="1"/>
    </xf>
    <xf numFmtId="0" fontId="6" fillId="0" borderId="57" xfId="0" applyFont="1" applyBorder="1" applyAlignment="1">
      <alignment horizontal="center" vertical="center"/>
    </xf>
    <xf numFmtId="0" fontId="6" fillId="0" borderId="56" xfId="4" applyNumberFormat="1" applyFont="1" applyBorder="1" applyAlignment="1">
      <alignment horizontal="center" vertical="center"/>
    </xf>
    <xf numFmtId="0" fontId="6" fillId="0" borderId="49"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53"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52" xfId="0" applyFont="1" applyBorder="1" applyAlignment="1">
      <alignment horizontal="center" vertical="center" shrinkToFit="1"/>
    </xf>
    <xf numFmtId="0" fontId="54" fillId="0" borderId="27" xfId="7" applyFont="1" applyBorder="1" applyAlignment="1">
      <alignment horizontal="center" vertical="center" wrapText="1"/>
    </xf>
    <xf numFmtId="0" fontId="55" fillId="0" borderId="0" xfId="7" applyFont="1" applyAlignment="1">
      <alignment horizontal="left" wrapText="1"/>
    </xf>
    <xf numFmtId="0" fontId="65" fillId="0" borderId="0" xfId="7" applyFont="1" applyAlignment="1">
      <alignment horizontal="center" vertical="center" wrapText="1"/>
    </xf>
    <xf numFmtId="0" fontId="58" fillId="0" borderId="0" xfId="7" applyFont="1" applyAlignment="1">
      <alignment horizontal="left" vertical="center" wrapText="1"/>
    </xf>
    <xf numFmtId="0" fontId="55" fillId="0" borderId="0" xfId="7" applyFont="1" applyAlignment="1">
      <alignment horizontal="left" vertical="center" wrapText="1"/>
    </xf>
    <xf numFmtId="0" fontId="55" fillId="0" borderId="4" xfId="7" applyFont="1" applyBorder="1" applyAlignment="1">
      <alignment horizontal="left" vertical="center" wrapText="1"/>
    </xf>
    <xf numFmtId="0" fontId="66" fillId="0" borderId="12" xfId="7" applyFont="1" applyBorder="1" applyAlignment="1">
      <alignment horizontal="left" vertical="center" wrapText="1"/>
    </xf>
    <xf numFmtId="0" fontId="4" fillId="0" borderId="0" xfId="0" applyFont="1" applyAlignment="1">
      <alignment horizontal="left" vertical="center" wrapText="1"/>
    </xf>
    <xf numFmtId="0" fontId="55" fillId="0" borderId="61" xfId="7" applyFont="1" applyBorder="1" applyAlignment="1">
      <alignment horizontal="center" vertical="center"/>
    </xf>
    <xf numFmtId="0" fontId="55" fillId="0" borderId="64" xfId="7" applyFont="1" applyBorder="1" applyAlignment="1">
      <alignment horizontal="center" vertical="center"/>
    </xf>
    <xf numFmtId="0" fontId="55" fillId="0" borderId="62" xfId="7" applyFont="1" applyBorder="1" applyAlignment="1">
      <alignment horizontal="center" vertical="center"/>
    </xf>
    <xf numFmtId="0" fontId="56" fillId="0" borderId="208" xfId="7" applyFont="1" applyBorder="1" applyAlignment="1">
      <alignment horizontal="center" vertical="center" wrapText="1"/>
    </xf>
    <xf numFmtId="0" fontId="62" fillId="0" borderId="209" xfId="0" applyFont="1" applyBorder="1" applyAlignment="1">
      <alignment horizontal="center" vertical="center" wrapText="1"/>
    </xf>
    <xf numFmtId="0" fontId="62" fillId="0" borderId="210" xfId="0" applyFont="1" applyBorder="1" applyAlignment="1">
      <alignment horizontal="center" vertical="center" wrapText="1"/>
    </xf>
    <xf numFmtId="0" fontId="56" fillId="0" borderId="212" xfId="7" applyFont="1" applyBorder="1" applyAlignment="1">
      <alignment horizontal="center" vertical="center" wrapText="1"/>
    </xf>
    <xf numFmtId="0" fontId="62" fillId="0" borderId="213" xfId="0" applyFont="1" applyBorder="1" applyAlignment="1">
      <alignment horizontal="center" vertical="center" wrapText="1"/>
    </xf>
    <xf numFmtId="0" fontId="62" fillId="0" borderId="214" xfId="0" applyFont="1" applyBorder="1" applyAlignment="1">
      <alignment horizontal="center" vertical="center" wrapText="1"/>
    </xf>
    <xf numFmtId="0" fontId="56" fillId="0" borderId="19" xfId="7" applyFont="1" applyBorder="1" applyAlignment="1">
      <alignment horizontal="center" vertical="center" wrapText="1"/>
    </xf>
    <xf numFmtId="0" fontId="62" fillId="0" borderId="20" xfId="0" applyFont="1" applyBorder="1" applyAlignment="1">
      <alignment horizontal="center" vertical="center" wrapText="1"/>
    </xf>
    <xf numFmtId="0" fontId="62" fillId="0" borderId="48" xfId="0" applyFont="1" applyBorder="1" applyAlignment="1">
      <alignment horizontal="center" vertical="center" wrapText="1"/>
    </xf>
    <xf numFmtId="0" fontId="55" fillId="0" borderId="63" xfId="7" applyFont="1" applyBorder="1" applyAlignment="1">
      <alignment horizontal="center" vertical="center"/>
    </xf>
    <xf numFmtId="0" fontId="55" fillId="0" borderId="63" xfId="7" applyFont="1" applyBorder="1" applyAlignment="1">
      <alignment horizontal="center" vertical="center" wrapText="1"/>
    </xf>
    <xf numFmtId="0" fontId="56" fillId="0" borderId="19" xfId="7" applyFont="1" applyBorder="1" applyAlignment="1">
      <alignment horizontal="center" vertical="center"/>
    </xf>
    <xf numFmtId="0" fontId="56" fillId="0" borderId="20" xfId="7" applyFont="1" applyBorder="1" applyAlignment="1">
      <alignment horizontal="center" vertical="center"/>
    </xf>
    <xf numFmtId="0" fontId="56" fillId="0" borderId="48" xfId="7" applyFont="1" applyBorder="1" applyAlignment="1">
      <alignment horizontal="center" vertical="center"/>
    </xf>
    <xf numFmtId="0" fontId="61" fillId="0" borderId="12" xfId="7" applyFont="1" applyBorder="1" applyAlignment="1">
      <alignment horizontal="left" vertical="center" wrapText="1"/>
    </xf>
    <xf numFmtId="0" fontId="61" fillId="0" borderId="0" xfId="7" applyFont="1" applyAlignment="1">
      <alignment horizontal="left" vertical="center" wrapText="1"/>
    </xf>
    <xf numFmtId="0" fontId="55" fillId="0" borderId="20" xfId="7" applyFont="1" applyBorder="1" applyAlignment="1">
      <alignment horizontal="center" vertical="center"/>
    </xf>
    <xf numFmtId="0" fontId="55" fillId="0" borderId="65" xfId="7" applyFont="1" applyBorder="1" applyAlignment="1">
      <alignment horizontal="center" vertical="center" wrapText="1"/>
    </xf>
    <xf numFmtId="0" fontId="62" fillId="0" borderId="60" xfId="0" applyFont="1" applyBorder="1" applyAlignment="1">
      <alignment horizontal="center" vertical="center" wrapText="1"/>
    </xf>
    <xf numFmtId="0" fontId="62" fillId="0" borderId="70" xfId="0" applyFont="1" applyBorder="1" applyAlignment="1">
      <alignment horizontal="center" vertical="center" wrapText="1"/>
    </xf>
    <xf numFmtId="0" fontId="56" fillId="0" borderId="208" xfId="7" applyFont="1" applyBorder="1" applyAlignment="1">
      <alignment horizontal="center" vertical="center"/>
    </xf>
    <xf numFmtId="0" fontId="56" fillId="0" borderId="209" xfId="7" applyFont="1" applyBorder="1" applyAlignment="1">
      <alignment horizontal="center" vertical="center"/>
    </xf>
    <xf numFmtId="0" fontId="56" fillId="0" borderId="210" xfId="7" applyFont="1" applyBorder="1" applyAlignment="1">
      <alignment horizontal="center" vertical="center"/>
    </xf>
    <xf numFmtId="0" fontId="56" fillId="0" borderId="212" xfId="7" applyFont="1" applyBorder="1" applyAlignment="1">
      <alignment horizontal="center" vertical="center"/>
    </xf>
    <xf numFmtId="0" fontId="56" fillId="0" borderId="213" xfId="7" applyFont="1" applyBorder="1" applyAlignment="1">
      <alignment horizontal="center" vertical="center"/>
    </xf>
    <xf numFmtId="0" fontId="56" fillId="0" borderId="214" xfId="7" applyFont="1" applyBorder="1" applyAlignment="1">
      <alignment horizontal="center" vertical="center"/>
    </xf>
    <xf numFmtId="0" fontId="55" fillId="0" borderId="65" xfId="7" applyFont="1" applyBorder="1" applyAlignment="1">
      <alignment horizontal="left" vertical="center"/>
    </xf>
    <xf numFmtId="0" fontId="55" fillId="0" borderId="60" xfId="7" applyFont="1" applyBorder="1" applyAlignment="1">
      <alignment horizontal="left" vertical="center"/>
    </xf>
    <xf numFmtId="0" fontId="55" fillId="0" borderId="70" xfId="7" applyFont="1" applyBorder="1" applyAlignment="1">
      <alignment horizontal="left" vertical="center"/>
    </xf>
    <xf numFmtId="0" fontId="55" fillId="0" borderId="60" xfId="7" applyFont="1" applyBorder="1" applyAlignment="1">
      <alignment horizontal="center" vertical="center" wrapText="1"/>
    </xf>
    <xf numFmtId="0" fontId="55" fillId="0" borderId="70" xfId="7" applyFont="1" applyBorder="1" applyAlignment="1">
      <alignment horizontal="center" vertical="center" wrapText="1"/>
    </xf>
    <xf numFmtId="0" fontId="56" fillId="0" borderId="204" xfId="7" applyFont="1" applyBorder="1" applyAlignment="1">
      <alignment horizontal="center" vertical="center"/>
    </xf>
    <xf numFmtId="0" fontId="56" fillId="0" borderId="205" xfId="7" applyFont="1" applyBorder="1" applyAlignment="1">
      <alignment horizontal="center" vertical="center"/>
    </xf>
    <xf numFmtId="0" fontId="56" fillId="0" borderId="206" xfId="7" applyFont="1" applyBorder="1" applyAlignment="1">
      <alignment horizontal="center" vertical="center"/>
    </xf>
    <xf numFmtId="176" fontId="13" fillId="2" borderId="125" xfId="1" applyNumberFormat="1" applyFont="1" applyFill="1" applyBorder="1" applyAlignment="1">
      <alignment vertical="center" shrinkToFit="1"/>
    </xf>
    <xf numFmtId="176" fontId="13" fillId="2" borderId="60" xfId="1" applyNumberFormat="1" applyFont="1" applyFill="1" applyBorder="1" applyAlignment="1">
      <alignment vertical="center" shrinkToFit="1"/>
    </xf>
    <xf numFmtId="176" fontId="13" fillId="2" borderId="104" xfId="1" applyNumberFormat="1" applyFont="1" applyFill="1" applyBorder="1" applyAlignment="1">
      <alignment vertical="center" shrinkToFit="1"/>
    </xf>
    <xf numFmtId="176" fontId="13" fillId="2" borderId="95" xfId="1" applyNumberFormat="1" applyFont="1" applyFill="1" applyBorder="1" applyAlignment="1">
      <alignment vertical="center" shrinkToFit="1"/>
    </xf>
    <xf numFmtId="176" fontId="6" fillId="6" borderId="156" xfId="1" applyNumberFormat="1" applyFont="1" applyFill="1" applyBorder="1" applyAlignment="1">
      <alignment horizontal="center" vertical="center" shrinkToFit="1"/>
    </xf>
    <xf numFmtId="176" fontId="6" fillId="6" borderId="60" xfId="1" applyNumberFormat="1" applyFont="1" applyFill="1" applyBorder="1" applyAlignment="1">
      <alignment horizontal="center" vertical="center" shrinkToFit="1"/>
    </xf>
    <xf numFmtId="176" fontId="6" fillId="5" borderId="156" xfId="1" applyNumberFormat="1" applyFont="1" applyFill="1" applyBorder="1" applyAlignment="1">
      <alignment horizontal="center" vertical="center" shrinkToFit="1"/>
    </xf>
    <xf numFmtId="176" fontId="6" fillId="5" borderId="104" xfId="1" applyNumberFormat="1" applyFont="1" applyFill="1" applyBorder="1" applyAlignment="1">
      <alignment horizontal="center" vertical="center" shrinkToFit="1"/>
    </xf>
    <xf numFmtId="0" fontId="19" fillId="6" borderId="126" xfId="1" applyFont="1" applyFill="1" applyBorder="1" applyAlignment="1">
      <alignment horizontal="center" vertical="center" shrinkToFit="1"/>
    </xf>
    <xf numFmtId="0" fontId="19" fillId="6" borderId="20" xfId="1" applyFont="1" applyFill="1" applyBorder="1" applyAlignment="1">
      <alignment horizontal="center" vertical="center" shrinkToFit="1"/>
    </xf>
    <xf numFmtId="180" fontId="10" fillId="5" borderId="157" xfId="1" applyNumberFormat="1" applyFont="1" applyFill="1" applyBorder="1" applyAlignment="1">
      <alignment horizontal="center" vertical="center" shrinkToFit="1"/>
    </xf>
    <xf numFmtId="180" fontId="10" fillId="5" borderId="162" xfId="1" applyNumberFormat="1" applyFont="1" applyFill="1" applyBorder="1" applyAlignment="1">
      <alignment horizontal="center" vertical="center" shrinkToFit="1"/>
    </xf>
    <xf numFmtId="176" fontId="6" fillId="5" borderId="194" xfId="1" applyNumberFormat="1" applyFont="1" applyFill="1" applyBorder="1" applyAlignment="1">
      <alignment horizontal="center" vertical="center" shrinkToFit="1"/>
    </xf>
    <xf numFmtId="176" fontId="6" fillId="5" borderId="195" xfId="1" applyNumberFormat="1" applyFont="1" applyFill="1" applyBorder="1" applyAlignment="1">
      <alignment horizontal="center" vertical="center" shrinkToFit="1"/>
    </xf>
    <xf numFmtId="180" fontId="10" fillId="6" borderId="157" xfId="1" applyNumberFormat="1" applyFont="1" applyFill="1" applyBorder="1" applyAlignment="1">
      <alignment horizontal="center" vertical="center" shrinkToFit="1"/>
    </xf>
    <xf numFmtId="180" fontId="10" fillId="6" borderId="158" xfId="1" applyNumberFormat="1" applyFont="1" applyFill="1" applyBorder="1" applyAlignment="1">
      <alignment horizontal="center" vertical="center" shrinkToFit="1"/>
    </xf>
    <xf numFmtId="176" fontId="6" fillId="6" borderId="159" xfId="1" applyNumberFormat="1" applyFont="1" applyFill="1" applyBorder="1" applyAlignment="1">
      <alignment vertical="center" shrinkToFit="1"/>
    </xf>
    <xf numFmtId="176" fontId="6" fillId="6" borderId="160" xfId="1" applyNumberFormat="1" applyFont="1" applyFill="1" applyBorder="1" applyAlignment="1">
      <alignment vertical="center" shrinkToFit="1"/>
    </xf>
    <xf numFmtId="0" fontId="26" fillId="0" borderId="0" xfId="2" applyFont="1" applyAlignment="1">
      <alignment horizontal="left" vertical="center" wrapText="1"/>
    </xf>
    <xf numFmtId="178" fontId="6" fillId="7" borderId="67" xfId="1" applyNumberFormat="1" applyFont="1" applyFill="1" applyBorder="1" applyAlignment="1">
      <alignment horizontal="center" vertical="center" shrinkToFit="1"/>
    </xf>
    <xf numFmtId="178" fontId="6" fillId="7" borderId="19" xfId="1" applyNumberFormat="1" applyFont="1" applyFill="1" applyBorder="1" applyAlignment="1">
      <alignment horizontal="center" vertical="center" shrinkToFit="1"/>
    </xf>
    <xf numFmtId="176" fontId="6" fillId="7" borderId="124" xfId="3" applyNumberFormat="1" applyFont="1" applyFill="1" applyBorder="1" applyAlignment="1" applyProtection="1">
      <alignment vertical="center" shrinkToFit="1"/>
    </xf>
    <xf numFmtId="176" fontId="6" fillId="7" borderId="125" xfId="3" applyNumberFormat="1" applyFont="1" applyFill="1" applyBorder="1" applyAlignment="1" applyProtection="1">
      <alignment vertical="center" shrinkToFit="1"/>
    </xf>
    <xf numFmtId="176" fontId="6" fillId="7" borderId="73" xfId="3" applyNumberFormat="1" applyFont="1" applyFill="1" applyBorder="1" applyAlignment="1" applyProtection="1">
      <alignment vertical="center" shrinkToFit="1"/>
    </xf>
    <xf numFmtId="176" fontId="6" fillId="7" borderId="72" xfId="3" applyNumberFormat="1" applyFont="1" applyFill="1" applyBorder="1" applyAlignment="1" applyProtection="1">
      <alignment vertical="center" shrinkToFit="1"/>
    </xf>
    <xf numFmtId="176" fontId="6" fillId="3" borderId="69" xfId="3" applyNumberFormat="1" applyFont="1" applyFill="1" applyBorder="1" applyAlignment="1" applyProtection="1">
      <alignment vertical="center" shrinkToFit="1"/>
    </xf>
    <xf numFmtId="176" fontId="6" fillId="3" borderId="61" xfId="3" applyNumberFormat="1" applyFont="1" applyFill="1" applyBorder="1" applyAlignment="1" applyProtection="1">
      <alignment vertical="center" shrinkToFit="1"/>
    </xf>
    <xf numFmtId="176" fontId="6" fillId="7" borderId="81" xfId="3" applyNumberFormat="1" applyFont="1" applyFill="1" applyBorder="1" applyAlignment="1" applyProtection="1">
      <alignment horizontal="right" vertical="center" shrinkToFit="1"/>
    </xf>
    <xf numFmtId="176" fontId="6" fillId="7" borderId="97" xfId="3" applyNumberFormat="1" applyFont="1" applyFill="1" applyBorder="1" applyAlignment="1" applyProtection="1">
      <alignment horizontal="right" vertical="center" shrinkToFit="1"/>
    </xf>
    <xf numFmtId="6" fontId="36" fillId="4" borderId="92" xfId="3" applyFont="1" applyFill="1" applyBorder="1" applyAlignment="1" applyProtection="1">
      <alignment horizontal="center" vertical="center" shrinkToFit="1"/>
    </xf>
    <xf numFmtId="6" fontId="36" fillId="4" borderId="134" xfId="3" applyFont="1" applyFill="1" applyBorder="1" applyAlignment="1" applyProtection="1">
      <alignment horizontal="center" vertical="center" shrinkToFit="1"/>
    </xf>
    <xf numFmtId="176" fontId="36" fillId="4" borderId="196" xfId="1" applyNumberFormat="1" applyFont="1" applyFill="1" applyBorder="1" applyAlignment="1">
      <alignment horizontal="center" vertical="center" shrinkToFit="1"/>
    </xf>
    <xf numFmtId="176" fontId="36" fillId="4" borderId="197" xfId="1" applyNumberFormat="1" applyFont="1" applyFill="1" applyBorder="1" applyAlignment="1">
      <alignment horizontal="center" vertical="center" shrinkToFit="1"/>
    </xf>
    <xf numFmtId="176" fontId="13" fillId="2" borderId="37" xfId="1" applyNumberFormat="1" applyFont="1" applyFill="1" applyBorder="1" applyAlignment="1">
      <alignment vertical="center" shrinkToFit="1"/>
    </xf>
    <xf numFmtId="176" fontId="13" fillId="2" borderId="38" xfId="1" applyNumberFormat="1" applyFont="1" applyFill="1" applyBorder="1" applyAlignment="1">
      <alignment vertical="center" shrinkToFit="1"/>
    </xf>
    <xf numFmtId="176" fontId="13" fillId="2" borderId="39" xfId="1" applyNumberFormat="1" applyFont="1" applyFill="1" applyBorder="1" applyAlignment="1">
      <alignment vertical="center" shrinkToFit="1"/>
    </xf>
    <xf numFmtId="176" fontId="13" fillId="2" borderId="110" xfId="1" applyNumberFormat="1" applyFont="1" applyFill="1" applyBorder="1" applyAlignment="1">
      <alignment vertical="center" shrinkToFit="1"/>
    </xf>
    <xf numFmtId="176" fontId="13" fillId="2" borderId="118" xfId="1" applyNumberFormat="1" applyFont="1" applyFill="1" applyBorder="1" applyAlignment="1">
      <alignment vertical="center" shrinkToFit="1"/>
    </xf>
    <xf numFmtId="176" fontId="13" fillId="2" borderId="102" xfId="1" applyNumberFormat="1" applyFont="1" applyFill="1" applyBorder="1" applyAlignment="1">
      <alignment vertical="center" shrinkToFit="1"/>
    </xf>
    <xf numFmtId="3" fontId="36" fillId="4" borderId="103" xfId="1" applyNumberFormat="1" applyFont="1" applyFill="1" applyBorder="1" applyAlignment="1">
      <alignment vertical="center" shrinkToFit="1"/>
    </xf>
    <xf numFmtId="3" fontId="36" fillId="4" borderId="99" xfId="1" applyNumberFormat="1" applyFont="1" applyFill="1" applyBorder="1" applyAlignment="1">
      <alignment vertical="center" shrinkToFit="1"/>
    </xf>
    <xf numFmtId="3" fontId="36" fillId="4" borderId="93" xfId="1" applyNumberFormat="1" applyFont="1" applyFill="1" applyBorder="1" applyAlignment="1">
      <alignment vertical="center" shrinkToFit="1"/>
    </xf>
    <xf numFmtId="176" fontId="36" fillId="4" borderId="103" xfId="1" applyNumberFormat="1" applyFont="1" applyFill="1" applyBorder="1" applyAlignment="1">
      <alignment vertical="center" shrinkToFit="1"/>
    </xf>
    <xf numFmtId="176" fontId="36" fillId="4" borderId="99" xfId="1" applyNumberFormat="1" applyFont="1" applyFill="1" applyBorder="1" applyAlignment="1">
      <alignment vertical="center" shrinkToFit="1"/>
    </xf>
    <xf numFmtId="176" fontId="36" fillId="4" borderId="163" xfId="1" applyNumberFormat="1" applyFont="1" applyFill="1" applyBorder="1" applyAlignment="1">
      <alignment vertical="center" shrinkToFit="1"/>
    </xf>
    <xf numFmtId="0" fontId="19" fillId="2" borderId="76" xfId="1" applyFont="1" applyFill="1" applyBorder="1" applyAlignment="1">
      <alignment horizontal="center" vertical="center"/>
    </xf>
    <xf numFmtId="0" fontId="19" fillId="2" borderId="166" xfId="1" applyFont="1" applyFill="1" applyBorder="1" applyAlignment="1">
      <alignment horizontal="center" vertical="center"/>
    </xf>
    <xf numFmtId="0" fontId="19" fillId="2" borderId="167" xfId="1" applyFont="1" applyFill="1" applyBorder="1" applyAlignment="1">
      <alignment horizontal="center" vertical="center"/>
    </xf>
    <xf numFmtId="0" fontId="19" fillId="7" borderId="111" xfId="1" applyFont="1" applyFill="1" applyBorder="1" applyAlignment="1">
      <alignment horizontal="center" vertical="center"/>
    </xf>
    <xf numFmtId="0" fontId="19" fillId="7" borderId="0" xfId="1" applyFont="1" applyFill="1" applyAlignment="1">
      <alignment horizontal="center" vertical="center"/>
    </xf>
    <xf numFmtId="0" fontId="19" fillId="7" borderId="154" xfId="1" applyFont="1" applyFill="1" applyBorder="1" applyAlignment="1">
      <alignment horizontal="center" vertical="center"/>
    </xf>
    <xf numFmtId="0" fontId="6" fillId="7" borderId="96" xfId="1" applyFont="1" applyFill="1" applyBorder="1" applyAlignment="1">
      <alignment horizontal="center" vertical="center" textRotation="255"/>
    </xf>
    <xf numFmtId="0" fontId="6" fillId="7" borderId="97" xfId="1" applyFont="1" applyFill="1" applyBorder="1" applyAlignment="1">
      <alignment horizontal="center" vertical="center" textRotation="255"/>
    </xf>
    <xf numFmtId="0" fontId="6" fillId="7" borderId="82" xfId="1" applyFont="1" applyFill="1" applyBorder="1" applyAlignment="1">
      <alignment horizontal="center" vertical="center" textRotation="255"/>
    </xf>
    <xf numFmtId="0" fontId="10" fillId="7" borderId="123" xfId="1" applyFont="1" applyFill="1" applyBorder="1" applyAlignment="1">
      <alignment horizontal="center" vertical="center" wrapText="1"/>
    </xf>
    <xf numFmtId="0" fontId="10" fillId="7" borderId="111" xfId="1" applyFont="1" applyFill="1" applyBorder="1" applyAlignment="1">
      <alignment horizontal="center" vertical="center" wrapText="1"/>
    </xf>
    <xf numFmtId="0" fontId="10" fillId="7" borderId="6" xfId="1" applyFont="1" applyFill="1" applyBorder="1" applyAlignment="1">
      <alignment horizontal="center" vertical="center" wrapText="1"/>
    </xf>
    <xf numFmtId="0" fontId="7" fillId="6" borderId="147" xfId="1" applyFont="1" applyFill="1" applyBorder="1" applyAlignment="1">
      <alignment horizontal="center" vertical="center" wrapText="1" shrinkToFit="1"/>
    </xf>
    <xf numFmtId="0" fontId="7" fillId="6" borderId="0" xfId="1" applyFont="1" applyFill="1" applyAlignment="1">
      <alignment horizontal="center" vertical="center" wrapText="1" shrinkToFit="1"/>
    </xf>
    <xf numFmtId="0" fontId="7" fillId="5" borderId="156" xfId="1" applyFont="1" applyFill="1" applyBorder="1" applyAlignment="1">
      <alignment horizontal="center" vertical="center" wrapText="1" shrinkToFit="1"/>
    </xf>
    <xf numFmtId="0" fontId="7" fillId="5" borderId="60" xfId="1" applyFont="1" applyFill="1" applyBorder="1" applyAlignment="1">
      <alignment horizontal="center" vertical="center" wrapText="1" shrinkToFit="1"/>
    </xf>
    <xf numFmtId="0" fontId="7" fillId="5" borderId="164" xfId="1" applyFont="1" applyFill="1" applyBorder="1" applyAlignment="1">
      <alignment horizontal="center" vertical="center" wrapText="1" shrinkToFit="1"/>
    </xf>
    <xf numFmtId="0" fontId="7" fillId="5" borderId="166" xfId="1" applyFont="1" applyFill="1" applyBorder="1" applyAlignment="1">
      <alignment horizontal="center" vertical="center" wrapText="1" shrinkToFit="1"/>
    </xf>
    <xf numFmtId="179" fontId="10" fillId="6" borderId="155" xfId="1" applyNumberFormat="1" applyFont="1" applyFill="1" applyBorder="1" applyAlignment="1">
      <alignment horizontal="center" vertical="top" wrapText="1" shrinkToFit="1"/>
    </xf>
    <xf numFmtId="179" fontId="10" fillId="6" borderId="7" xfId="1" applyNumberFormat="1" applyFont="1" applyFill="1" applyBorder="1" applyAlignment="1">
      <alignment horizontal="center" vertical="top" wrapText="1" shrinkToFit="1"/>
    </xf>
    <xf numFmtId="0" fontId="13" fillId="2" borderId="37" xfId="1" applyFont="1" applyFill="1" applyBorder="1" applyAlignment="1">
      <alignment horizontal="center" vertical="center" wrapText="1"/>
    </xf>
    <xf numFmtId="0" fontId="13" fillId="2" borderId="38" xfId="1" applyFont="1" applyFill="1" applyBorder="1" applyAlignment="1">
      <alignment horizontal="center" vertical="center" wrapText="1"/>
    </xf>
    <xf numFmtId="0" fontId="13" fillId="2" borderId="39" xfId="1" applyFont="1" applyFill="1" applyBorder="1" applyAlignment="1">
      <alignment horizontal="center" vertical="center" wrapText="1"/>
    </xf>
    <xf numFmtId="0" fontId="13" fillId="2" borderId="111" xfId="1" applyFont="1" applyFill="1" applyBorder="1" applyAlignment="1">
      <alignment horizontal="center" vertical="center" wrapText="1"/>
    </xf>
    <xf numFmtId="0" fontId="13" fillId="2" borderId="0" xfId="1" applyFont="1" applyFill="1" applyAlignment="1">
      <alignment horizontal="center" vertical="center" wrapText="1"/>
    </xf>
    <xf numFmtId="0" fontId="13" fillId="2" borderId="154" xfId="1" applyFont="1" applyFill="1" applyBorder="1" applyAlignment="1">
      <alignment horizontal="center" vertical="center" wrapText="1"/>
    </xf>
    <xf numFmtId="0" fontId="13" fillId="2" borderId="6" xfId="1" applyFont="1" applyFill="1" applyBorder="1" applyAlignment="1">
      <alignment horizontal="center" vertical="center" wrapText="1"/>
    </xf>
    <xf numFmtId="0" fontId="13" fillId="2" borderId="7" xfId="1" applyFont="1" applyFill="1" applyBorder="1" applyAlignment="1">
      <alignment horizontal="center" vertical="center" wrapText="1"/>
    </xf>
    <xf numFmtId="0" fontId="13" fillId="2" borderId="8" xfId="1" applyFont="1" applyFill="1" applyBorder="1" applyAlignment="1">
      <alignment horizontal="center" vertical="center" wrapText="1"/>
    </xf>
    <xf numFmtId="0" fontId="39" fillId="0" borderId="65" xfId="1" applyFont="1" applyBorder="1" applyAlignment="1">
      <alignment horizontal="center" vertical="center"/>
    </xf>
    <xf numFmtId="0" fontId="39" fillId="0" borderId="70" xfId="1" applyFont="1" applyBorder="1" applyAlignment="1">
      <alignment horizontal="center" vertical="center"/>
    </xf>
    <xf numFmtId="0" fontId="20" fillId="10" borderId="37" xfId="2" applyFont="1" applyFill="1" applyBorder="1" applyAlignment="1">
      <alignment horizontal="center" vertical="center" shrinkToFit="1"/>
    </xf>
    <xf numFmtId="0" fontId="20" fillId="10" borderId="38" xfId="2" applyFont="1" applyFill="1" applyBorder="1" applyAlignment="1">
      <alignment horizontal="center" vertical="center" shrinkToFit="1"/>
    </xf>
    <xf numFmtId="0" fontId="20" fillId="10" borderId="39" xfId="2" applyFont="1" applyFill="1" applyBorder="1" applyAlignment="1">
      <alignment horizontal="center" vertical="center" shrinkToFit="1"/>
    </xf>
    <xf numFmtId="0" fontId="20" fillId="10" borderId="6" xfId="2" applyFont="1" applyFill="1" applyBorder="1" applyAlignment="1">
      <alignment horizontal="center" vertical="center" shrinkToFit="1"/>
    </xf>
    <xf numFmtId="0" fontId="20" fillId="10" borderId="7" xfId="2" applyFont="1" applyFill="1" applyBorder="1" applyAlignment="1">
      <alignment horizontal="center" vertical="center" shrinkToFit="1"/>
    </xf>
    <xf numFmtId="0" fontId="20" fillId="10" borderId="8" xfId="2" applyFont="1" applyFill="1" applyBorder="1" applyAlignment="1">
      <alignment horizontal="center" vertical="center" shrinkToFit="1"/>
    </xf>
    <xf numFmtId="0" fontId="9" fillId="0" borderId="61" xfId="2" applyFont="1" applyBorder="1" applyAlignment="1">
      <alignment horizontal="center" vertical="center" shrinkToFit="1"/>
    </xf>
    <xf numFmtId="0" fontId="9" fillId="0" borderId="62" xfId="2" applyFont="1" applyBorder="1" applyAlignment="1">
      <alignment horizontal="center" vertical="center" shrinkToFit="1"/>
    </xf>
    <xf numFmtId="0" fontId="9" fillId="0" borderId="26" xfId="1" applyFont="1" applyBorder="1" applyAlignment="1">
      <alignment horizontal="center" vertical="center"/>
    </xf>
    <xf numFmtId="0" fontId="9" fillId="0" borderId="27" xfId="1" applyFont="1" applyBorder="1" applyAlignment="1">
      <alignment horizontal="center" vertical="center"/>
    </xf>
    <xf numFmtId="0" fontId="9" fillId="0" borderId="46" xfId="1" applyFont="1" applyBorder="1" applyAlignment="1">
      <alignment horizontal="center" vertical="center"/>
    </xf>
    <xf numFmtId="0" fontId="9" fillId="0" borderId="19" xfId="1" applyFont="1" applyBorder="1" applyAlignment="1">
      <alignment horizontal="center" vertical="center"/>
    </xf>
    <xf numFmtId="0" fontId="9" fillId="0" borderId="20" xfId="1" applyFont="1" applyBorder="1" applyAlignment="1">
      <alignment horizontal="center" vertical="center"/>
    </xf>
    <xf numFmtId="0" fontId="9" fillId="0" borderId="48" xfId="1" applyFont="1" applyBorder="1" applyAlignment="1">
      <alignment horizontal="center" vertical="center"/>
    </xf>
    <xf numFmtId="176" fontId="36" fillId="4" borderId="100" xfId="3" applyNumberFormat="1" applyFont="1" applyFill="1" applyBorder="1" applyAlignment="1" applyProtection="1">
      <alignment horizontal="center" vertical="center" shrinkToFit="1"/>
    </xf>
    <xf numFmtId="176" fontId="36" fillId="4" borderId="105" xfId="3" applyNumberFormat="1" applyFont="1" applyFill="1" applyBorder="1" applyAlignment="1" applyProtection="1">
      <alignment horizontal="center" vertical="center" shrinkToFit="1"/>
    </xf>
    <xf numFmtId="176" fontId="36" fillId="4" borderId="101" xfId="3" applyNumberFormat="1" applyFont="1" applyFill="1" applyBorder="1" applyAlignment="1" applyProtection="1">
      <alignment horizontal="center" vertical="center" shrinkToFit="1"/>
    </xf>
    <xf numFmtId="176" fontId="36" fillId="4" borderId="118" xfId="3" applyNumberFormat="1" applyFont="1" applyFill="1" applyBorder="1" applyAlignment="1" applyProtection="1">
      <alignment horizontal="center" vertical="center" shrinkToFit="1"/>
    </xf>
    <xf numFmtId="176" fontId="36" fillId="4" borderId="107" xfId="3" applyNumberFormat="1" applyFont="1" applyFill="1" applyBorder="1" applyAlignment="1" applyProtection="1">
      <alignment horizontal="right" vertical="center" shrinkToFit="1"/>
    </xf>
    <xf numFmtId="176" fontId="36" fillId="4" borderId="108" xfId="3" applyNumberFormat="1" applyFont="1" applyFill="1" applyBorder="1" applyAlignment="1" applyProtection="1">
      <alignment horizontal="right" vertical="center" shrinkToFit="1"/>
    </xf>
    <xf numFmtId="176" fontId="36" fillId="4" borderId="109" xfId="1" applyNumberFormat="1" applyFont="1" applyFill="1" applyBorder="1" applyAlignment="1">
      <alignment vertical="center" shrinkToFit="1"/>
    </xf>
    <xf numFmtId="176" fontId="36" fillId="4" borderId="105" xfId="1" applyNumberFormat="1" applyFont="1" applyFill="1" applyBorder="1" applyAlignment="1">
      <alignment vertical="center" shrinkToFit="1"/>
    </xf>
    <xf numFmtId="176" fontId="36" fillId="4" borderId="171" xfId="1" applyNumberFormat="1" applyFont="1" applyFill="1" applyBorder="1" applyAlignment="1">
      <alignment vertical="center" shrinkToFit="1"/>
    </xf>
    <xf numFmtId="176" fontId="36" fillId="4" borderId="110" xfId="1" applyNumberFormat="1" applyFont="1" applyFill="1" applyBorder="1" applyAlignment="1">
      <alignment vertical="center" shrinkToFit="1"/>
    </xf>
    <xf numFmtId="176" fontId="36" fillId="4" borderId="118" xfId="1" applyNumberFormat="1" applyFont="1" applyFill="1" applyBorder="1" applyAlignment="1">
      <alignment vertical="center" shrinkToFit="1"/>
    </xf>
    <xf numFmtId="176" fontId="36" fillId="4" borderId="161" xfId="1" applyNumberFormat="1" applyFont="1" applyFill="1" applyBorder="1" applyAlignment="1">
      <alignment vertical="center" shrinkToFit="1"/>
    </xf>
    <xf numFmtId="176" fontId="36" fillId="4" borderId="105" xfId="3" applyNumberFormat="1" applyFont="1" applyFill="1" applyBorder="1" applyAlignment="1" applyProtection="1">
      <alignment vertical="center" shrinkToFit="1"/>
    </xf>
    <xf numFmtId="176" fontId="36" fillId="4" borderId="171" xfId="3" applyNumberFormat="1" applyFont="1" applyFill="1" applyBorder="1" applyAlignment="1" applyProtection="1">
      <alignment vertical="center" shrinkToFit="1"/>
    </xf>
    <xf numFmtId="176" fontId="36" fillId="4" borderId="118" xfId="3" applyNumberFormat="1" applyFont="1" applyFill="1" applyBorder="1" applyAlignment="1" applyProtection="1">
      <alignment vertical="center" shrinkToFit="1"/>
    </xf>
    <xf numFmtId="176" fontId="36" fillId="4" borderId="161" xfId="3" applyNumberFormat="1" applyFont="1" applyFill="1" applyBorder="1" applyAlignment="1" applyProtection="1">
      <alignment vertical="center" shrinkToFit="1"/>
    </xf>
    <xf numFmtId="176" fontId="19" fillId="2" borderId="121" xfId="3" applyNumberFormat="1" applyFont="1" applyFill="1" applyBorder="1" applyAlignment="1" applyProtection="1">
      <alignment horizontal="center" vertical="center" shrinkToFit="1"/>
    </xf>
    <xf numFmtId="176" fontId="19" fillId="2" borderId="122" xfId="3" applyNumberFormat="1" applyFont="1" applyFill="1" applyBorder="1" applyAlignment="1" applyProtection="1">
      <alignment horizontal="center" vertical="center" shrinkToFit="1"/>
    </xf>
    <xf numFmtId="38" fontId="6" fillId="7" borderId="112" xfId="3" applyNumberFormat="1" applyFont="1" applyFill="1" applyBorder="1" applyAlignment="1" applyProtection="1">
      <alignment horizontal="right" vertical="center" shrinkToFit="1"/>
    </xf>
    <xf numFmtId="38" fontId="6" fillId="7" borderId="113" xfId="3" applyNumberFormat="1" applyFont="1" applyFill="1" applyBorder="1" applyAlignment="1" applyProtection="1">
      <alignment horizontal="right" vertical="center" shrinkToFit="1"/>
    </xf>
    <xf numFmtId="176" fontId="6" fillId="7" borderId="120" xfId="3" applyNumberFormat="1" applyFont="1" applyFill="1" applyBorder="1" applyAlignment="1" applyProtection="1">
      <alignment horizontal="right" vertical="center" shrinkToFit="1"/>
    </xf>
    <xf numFmtId="176" fontId="6" fillId="7" borderId="116" xfId="3" applyNumberFormat="1" applyFont="1" applyFill="1" applyBorder="1" applyAlignment="1" applyProtection="1">
      <alignment horizontal="right" vertical="center" shrinkToFit="1"/>
    </xf>
    <xf numFmtId="178" fontId="10" fillId="6" borderId="176" xfId="1" applyNumberFormat="1" applyFont="1" applyFill="1" applyBorder="1" applyAlignment="1">
      <alignment horizontal="center" vertical="center" shrinkToFit="1"/>
    </xf>
    <xf numFmtId="178" fontId="10" fillId="6" borderId="177" xfId="1" applyNumberFormat="1" applyFont="1" applyFill="1" applyBorder="1" applyAlignment="1">
      <alignment horizontal="center" vertical="center" shrinkToFit="1"/>
    </xf>
    <xf numFmtId="178" fontId="10" fillId="6" borderId="178" xfId="1" applyNumberFormat="1" applyFont="1" applyFill="1" applyBorder="1" applyAlignment="1">
      <alignment horizontal="center" vertical="center" shrinkToFit="1"/>
    </xf>
    <xf numFmtId="176" fontId="6" fillId="2" borderId="170" xfId="3" applyNumberFormat="1" applyFont="1" applyFill="1" applyBorder="1" applyAlignment="1" applyProtection="1">
      <alignment vertical="center" shrinkToFit="1"/>
    </xf>
    <xf numFmtId="176" fontId="6" fillId="2" borderId="17" xfId="3" applyNumberFormat="1" applyFont="1" applyFill="1" applyBorder="1" applyAlignment="1" applyProtection="1">
      <alignment vertical="center" shrinkToFit="1"/>
    </xf>
    <xf numFmtId="176" fontId="6" fillId="2" borderId="168" xfId="3" applyNumberFormat="1" applyFont="1" applyFill="1" applyBorder="1" applyAlignment="1" applyProtection="1">
      <alignment vertical="center" shrinkToFit="1"/>
    </xf>
    <xf numFmtId="176" fontId="6" fillId="2" borderId="110" xfId="3" applyNumberFormat="1" applyFont="1" applyFill="1" applyBorder="1" applyAlignment="1" applyProtection="1">
      <alignment vertical="center" shrinkToFit="1"/>
    </xf>
    <xf numFmtId="176" fontId="6" fillId="2" borderId="118" xfId="3" applyNumberFormat="1" applyFont="1" applyFill="1" applyBorder="1" applyAlignment="1" applyProtection="1">
      <alignment vertical="center" shrinkToFit="1"/>
    </xf>
    <xf numFmtId="176" fontId="6" fillId="2" borderId="102" xfId="3" applyNumberFormat="1" applyFont="1" applyFill="1" applyBorder="1" applyAlignment="1" applyProtection="1">
      <alignment vertical="center" shrinkToFit="1"/>
    </xf>
    <xf numFmtId="176" fontId="10" fillId="6" borderId="159" xfId="1" applyNumberFormat="1" applyFont="1" applyFill="1" applyBorder="1">
      <alignment vertical="center"/>
    </xf>
    <xf numFmtId="176" fontId="10" fillId="6" borderId="160" xfId="1" applyNumberFormat="1" applyFont="1" applyFill="1" applyBorder="1">
      <alignment vertical="center"/>
    </xf>
    <xf numFmtId="176" fontId="10" fillId="6" borderId="165" xfId="1" applyNumberFormat="1" applyFont="1" applyFill="1" applyBorder="1">
      <alignment vertical="center"/>
    </xf>
    <xf numFmtId="176" fontId="6" fillId="7" borderId="201" xfId="3" applyNumberFormat="1" applyFont="1" applyFill="1" applyBorder="1" applyAlignment="1" applyProtection="1">
      <alignment vertical="center" shrinkToFit="1"/>
    </xf>
    <xf numFmtId="176" fontId="6" fillId="7" borderId="75" xfId="3" applyNumberFormat="1" applyFont="1" applyFill="1" applyBorder="1" applyAlignment="1" applyProtection="1">
      <alignment vertical="center" shrinkToFit="1"/>
    </xf>
    <xf numFmtId="176" fontId="6" fillId="3" borderId="77" xfId="3" applyNumberFormat="1" applyFont="1" applyFill="1" applyBorder="1" applyAlignment="1" applyProtection="1">
      <alignment vertical="center" shrinkToFit="1"/>
    </xf>
    <xf numFmtId="176" fontId="6" fillId="3" borderId="200" xfId="3" applyNumberFormat="1" applyFont="1" applyFill="1" applyBorder="1" applyAlignment="1" applyProtection="1">
      <alignment vertical="center" shrinkToFit="1"/>
    </xf>
    <xf numFmtId="176" fontId="6" fillId="7" borderId="77" xfId="3" applyNumberFormat="1" applyFont="1" applyFill="1" applyBorder="1" applyAlignment="1" applyProtection="1">
      <alignment vertical="center" shrinkToFit="1"/>
    </xf>
    <xf numFmtId="176" fontId="6" fillId="7" borderId="200" xfId="3" applyNumberFormat="1" applyFont="1" applyFill="1" applyBorder="1" applyAlignment="1" applyProtection="1">
      <alignment vertical="center" shrinkToFit="1"/>
    </xf>
    <xf numFmtId="176" fontId="6" fillId="7" borderId="81" xfId="1" applyNumberFormat="1" applyFont="1" applyFill="1" applyBorder="1" applyAlignment="1">
      <alignment vertical="center" shrinkToFit="1"/>
    </xf>
    <xf numFmtId="176" fontId="6" fillId="7" borderId="199" xfId="1" applyNumberFormat="1" applyFont="1" applyFill="1" applyBorder="1" applyAlignment="1">
      <alignment vertical="center" shrinkToFit="1"/>
    </xf>
    <xf numFmtId="178" fontId="10" fillId="6" borderId="157" xfId="1" applyNumberFormat="1" applyFont="1" applyFill="1" applyBorder="1" applyAlignment="1">
      <alignment horizontal="center" vertical="center" shrinkToFit="1"/>
    </xf>
    <xf numFmtId="178" fontId="10" fillId="6" borderId="158" xfId="1" applyNumberFormat="1" applyFont="1" applyFill="1" applyBorder="1" applyAlignment="1">
      <alignment horizontal="center" vertical="center" shrinkToFit="1"/>
    </xf>
    <xf numFmtId="178" fontId="10" fillId="6" borderId="162" xfId="1" applyNumberFormat="1" applyFont="1" applyFill="1" applyBorder="1" applyAlignment="1">
      <alignment horizontal="center" vertical="center" shrinkToFit="1"/>
    </xf>
    <xf numFmtId="176" fontId="6" fillId="2" borderId="37" xfId="1" applyNumberFormat="1" applyFont="1" applyFill="1" applyBorder="1" applyAlignment="1">
      <alignment horizontal="right" vertical="center" shrinkToFit="1"/>
    </xf>
    <xf numFmtId="176" fontId="6" fillId="2" borderId="38" xfId="1" applyNumberFormat="1" applyFont="1" applyFill="1" applyBorder="1" applyAlignment="1">
      <alignment horizontal="right" vertical="center" shrinkToFit="1"/>
    </xf>
    <xf numFmtId="176" fontId="6" fillId="2" borderId="39" xfId="1" applyNumberFormat="1" applyFont="1" applyFill="1" applyBorder="1" applyAlignment="1">
      <alignment horizontal="right" vertical="center" shrinkToFit="1"/>
    </xf>
    <xf numFmtId="176" fontId="6" fillId="2" borderId="172" xfId="1" applyNumberFormat="1" applyFont="1" applyFill="1" applyBorder="1" applyAlignment="1">
      <alignment horizontal="right" vertical="center" shrinkToFit="1"/>
    </xf>
    <xf numFmtId="176" fontId="6" fillId="2" borderId="5" xfId="1" applyNumberFormat="1" applyFont="1" applyFill="1" applyBorder="1" applyAlignment="1">
      <alignment horizontal="right" vertical="center" shrinkToFit="1"/>
    </xf>
    <xf numFmtId="176" fontId="6" fillId="2" borderId="169" xfId="1" applyNumberFormat="1" applyFont="1" applyFill="1" applyBorder="1" applyAlignment="1">
      <alignment horizontal="right" vertical="center" shrinkToFit="1"/>
    </xf>
    <xf numFmtId="176" fontId="10" fillId="6" borderId="173" xfId="1" applyNumberFormat="1" applyFont="1" applyFill="1" applyBorder="1">
      <alignment vertical="center"/>
    </xf>
    <xf numFmtId="176" fontId="10" fillId="6" borderId="174" xfId="1" applyNumberFormat="1" applyFont="1" applyFill="1" applyBorder="1">
      <alignment vertical="center"/>
    </xf>
    <xf numFmtId="176" fontId="10" fillId="6" borderId="175" xfId="1" applyNumberFormat="1" applyFont="1" applyFill="1" applyBorder="1">
      <alignment vertical="center"/>
    </xf>
    <xf numFmtId="176" fontId="6" fillId="7" borderId="182" xfId="1" applyNumberFormat="1" applyFont="1" applyFill="1" applyBorder="1" applyAlignment="1">
      <alignment horizontal="center" vertical="center" shrinkToFit="1"/>
    </xf>
    <xf numFmtId="176" fontId="6" fillId="7" borderId="186" xfId="1" applyNumberFormat="1" applyFont="1" applyFill="1" applyBorder="1" applyAlignment="1">
      <alignment horizontal="center" vertical="center" shrinkToFit="1"/>
    </xf>
    <xf numFmtId="176" fontId="6" fillId="7" borderId="190" xfId="1" applyNumberFormat="1" applyFont="1" applyFill="1" applyBorder="1" applyAlignment="1">
      <alignment horizontal="center" vertical="center" shrinkToFit="1"/>
    </xf>
    <xf numFmtId="176" fontId="6" fillId="6" borderId="127" xfId="1" applyNumberFormat="1" applyFont="1" applyFill="1" applyBorder="1" applyAlignment="1">
      <alignment horizontal="center" vertical="center" shrinkToFit="1"/>
    </xf>
    <xf numFmtId="176" fontId="6" fillId="6" borderId="128" xfId="1" applyNumberFormat="1" applyFont="1" applyFill="1" applyBorder="1" applyAlignment="1">
      <alignment horizontal="center" vertical="center" shrinkToFit="1"/>
    </xf>
    <xf numFmtId="176" fontId="6" fillId="6" borderId="129" xfId="1" applyNumberFormat="1" applyFont="1" applyFill="1" applyBorder="1" applyAlignment="1">
      <alignment horizontal="center" vertical="center" shrinkToFit="1"/>
    </xf>
    <xf numFmtId="176" fontId="6" fillId="6" borderId="183" xfId="1" applyNumberFormat="1" applyFont="1" applyFill="1" applyBorder="1" applyAlignment="1">
      <alignment horizontal="center" vertical="center" shrinkToFit="1"/>
    </xf>
    <xf numFmtId="176" fontId="6" fillId="6" borderId="187" xfId="1" applyNumberFormat="1" applyFont="1" applyFill="1" applyBorder="1" applyAlignment="1">
      <alignment horizontal="center" vertical="center" shrinkToFit="1"/>
    </xf>
    <xf numFmtId="176" fontId="6" fillId="6" borderId="191" xfId="1" applyNumberFormat="1" applyFont="1" applyFill="1" applyBorder="1" applyAlignment="1">
      <alignment horizontal="center" vertical="center" shrinkToFit="1"/>
    </xf>
    <xf numFmtId="176" fontId="6" fillId="2" borderId="184" xfId="1" applyNumberFormat="1" applyFont="1" applyFill="1" applyBorder="1" applyAlignment="1">
      <alignment horizontal="center" vertical="center" shrinkToFit="1"/>
    </xf>
    <xf numFmtId="176" fontId="6" fillId="2" borderId="127" xfId="1" applyNumberFormat="1" applyFont="1" applyFill="1" applyBorder="1" applyAlignment="1">
      <alignment horizontal="center" vertical="center" shrinkToFit="1"/>
    </xf>
    <xf numFmtId="176" fontId="6" fillId="2" borderId="185" xfId="1" applyNumberFormat="1" applyFont="1" applyFill="1" applyBorder="1" applyAlignment="1">
      <alignment horizontal="center" vertical="center" shrinkToFit="1"/>
    </xf>
    <xf numFmtId="176" fontId="6" fillId="2" borderId="188" xfId="1" applyNumberFormat="1" applyFont="1" applyFill="1" applyBorder="1" applyAlignment="1">
      <alignment horizontal="center" vertical="center" shrinkToFit="1"/>
    </xf>
    <xf numFmtId="176" fontId="6" fillId="2" borderId="128" xfId="1" applyNumberFormat="1" applyFont="1" applyFill="1" applyBorder="1" applyAlignment="1">
      <alignment horizontal="center" vertical="center" shrinkToFit="1"/>
    </xf>
    <xf numFmtId="176" fontId="6" fillId="2" borderId="189" xfId="1" applyNumberFormat="1" applyFont="1" applyFill="1" applyBorder="1" applyAlignment="1">
      <alignment horizontal="center" vertical="center" shrinkToFit="1"/>
    </xf>
    <xf numFmtId="176" fontId="6" fillId="2" borderId="192" xfId="1" applyNumberFormat="1" applyFont="1" applyFill="1" applyBorder="1" applyAlignment="1">
      <alignment horizontal="center" vertical="center" shrinkToFit="1"/>
    </xf>
    <xf numFmtId="176" fontId="6" fillId="2" borderId="129" xfId="1" applyNumberFormat="1" applyFont="1" applyFill="1" applyBorder="1" applyAlignment="1">
      <alignment horizontal="center" vertical="center" shrinkToFit="1"/>
    </xf>
    <xf numFmtId="176" fontId="6" fillId="2" borderId="193" xfId="1" applyNumberFormat="1" applyFont="1" applyFill="1" applyBorder="1" applyAlignment="1">
      <alignment horizontal="center" vertical="center" shrinkToFit="1"/>
    </xf>
    <xf numFmtId="176" fontId="6" fillId="0" borderId="131" xfId="3" applyNumberFormat="1" applyFont="1" applyBorder="1" applyAlignment="1" applyProtection="1">
      <alignment horizontal="center" vertical="center" shrinkToFit="1"/>
    </xf>
    <xf numFmtId="176" fontId="6" fillId="0" borderId="132" xfId="3" applyNumberFormat="1" applyFont="1" applyBorder="1" applyAlignment="1" applyProtection="1">
      <alignment horizontal="center" vertical="center" shrinkToFit="1"/>
    </xf>
    <xf numFmtId="176" fontId="6" fillId="0" borderId="133" xfId="3" applyNumberFormat="1" applyFont="1" applyBorder="1" applyAlignment="1" applyProtection="1">
      <alignment horizontal="center" vertical="center" shrinkToFit="1"/>
    </xf>
    <xf numFmtId="176" fontId="14" fillId="3" borderId="78" xfId="3" applyNumberFormat="1" applyFont="1" applyFill="1" applyBorder="1" applyAlignment="1" applyProtection="1">
      <alignment horizontal="center" vertical="center" shrinkToFit="1"/>
    </xf>
    <xf numFmtId="176" fontId="14" fillId="3" borderId="79" xfId="3" applyNumberFormat="1" applyFont="1" applyFill="1" applyBorder="1" applyAlignment="1" applyProtection="1">
      <alignment horizontal="center" vertical="center" shrinkToFit="1"/>
    </xf>
    <xf numFmtId="176" fontId="14" fillId="3" borderId="80" xfId="3" applyNumberFormat="1" applyFont="1" applyFill="1" applyBorder="1" applyAlignment="1" applyProtection="1">
      <alignment horizontal="center" vertical="center" shrinkToFit="1"/>
    </xf>
    <xf numFmtId="176" fontId="6" fillId="0" borderId="83" xfId="3" applyNumberFormat="1" applyFont="1" applyBorder="1" applyAlignment="1" applyProtection="1">
      <alignment horizontal="center" vertical="center" shrinkToFit="1"/>
    </xf>
    <xf numFmtId="176" fontId="6" fillId="0" borderId="84" xfId="3" applyNumberFormat="1" applyFont="1" applyBorder="1" applyAlignment="1" applyProtection="1">
      <alignment horizontal="center" vertical="center" shrinkToFit="1"/>
    </xf>
    <xf numFmtId="176" fontId="6" fillId="0" borderId="85" xfId="3" applyNumberFormat="1" applyFont="1" applyBorder="1" applyAlignment="1" applyProtection="1">
      <alignment horizontal="center" vertical="center" shrinkToFit="1"/>
    </xf>
    <xf numFmtId="0" fontId="6" fillId="0" borderId="65" xfId="1" applyFont="1" applyBorder="1" applyAlignment="1">
      <alignment horizontal="center" vertical="center" shrinkToFit="1"/>
    </xf>
    <xf numFmtId="176" fontId="6" fillId="0" borderId="125" xfId="3" applyNumberFormat="1" applyFont="1" applyBorder="1" applyAlignment="1" applyProtection="1">
      <alignment vertical="center" shrinkToFit="1"/>
    </xf>
    <xf numFmtId="0" fontId="17" fillId="4" borderId="63" xfId="1" applyFont="1" applyFill="1" applyBorder="1" applyAlignment="1">
      <alignment horizontal="center" vertical="center"/>
    </xf>
    <xf numFmtId="0" fontId="6" fillId="0" borderId="68" xfId="1" applyFont="1" applyBorder="1" applyAlignment="1">
      <alignment horizontal="center" vertical="center" shrinkToFit="1"/>
    </xf>
    <xf numFmtId="0" fontId="6" fillId="0" borderId="26" xfId="1" applyFont="1" applyBorder="1" applyAlignment="1">
      <alignment horizontal="center" vertical="center" shrinkToFit="1"/>
    </xf>
    <xf numFmtId="176" fontId="6" fillId="0" borderId="124" xfId="3" applyNumberFormat="1" applyFont="1" applyBorder="1" applyAlignment="1" applyProtection="1">
      <alignment vertical="center" shrinkToFit="1"/>
    </xf>
    <xf numFmtId="176" fontId="6" fillId="0" borderId="123" xfId="3" applyNumberFormat="1" applyFont="1" applyBorder="1" applyAlignment="1" applyProtection="1">
      <alignment vertical="center" shrinkToFit="1"/>
    </xf>
    <xf numFmtId="0" fontId="6" fillId="0" borderId="19" xfId="1" applyFont="1" applyBorder="1" applyAlignment="1">
      <alignment horizontal="center" vertical="center" wrapText="1" shrinkToFit="1"/>
    </xf>
    <xf numFmtId="176" fontId="6" fillId="0" borderId="126" xfId="3" applyNumberFormat="1" applyFont="1" applyBorder="1" applyAlignment="1" applyProtection="1">
      <alignment vertical="center" shrinkToFit="1"/>
    </xf>
    <xf numFmtId="177" fontId="6" fillId="7" borderId="67" xfId="1" applyNumberFormat="1" applyFont="1" applyFill="1" applyBorder="1" applyAlignment="1">
      <alignment horizontal="center" vertical="center" shrinkToFit="1"/>
    </xf>
    <xf numFmtId="177" fontId="6" fillId="7" borderId="19" xfId="1" applyNumberFormat="1" applyFont="1" applyFill="1" applyBorder="1" applyAlignment="1">
      <alignment horizontal="center" vertical="center" shrinkToFit="1"/>
    </xf>
    <xf numFmtId="176" fontId="6" fillId="7" borderId="202" xfId="3" applyNumberFormat="1" applyFont="1" applyFill="1" applyBorder="1" applyAlignment="1" applyProtection="1">
      <alignment vertical="center" shrinkToFit="1"/>
    </xf>
    <xf numFmtId="176" fontId="6" fillId="7" borderId="203" xfId="3" applyNumberFormat="1" applyFont="1" applyFill="1" applyBorder="1" applyAlignment="1" applyProtection="1">
      <alignment vertical="center" shrinkToFit="1"/>
    </xf>
    <xf numFmtId="176" fontId="6" fillId="7" borderId="71" xfId="3" applyNumberFormat="1" applyFont="1" applyFill="1" applyBorder="1" applyAlignment="1" applyProtection="1">
      <alignment vertical="center" shrinkToFit="1"/>
    </xf>
    <xf numFmtId="176" fontId="6" fillId="3" borderId="62" xfId="3" applyNumberFormat="1" applyFont="1" applyFill="1" applyBorder="1" applyAlignment="1" applyProtection="1">
      <alignment vertical="center" shrinkToFit="1"/>
    </xf>
    <xf numFmtId="176" fontId="6" fillId="7" borderId="68" xfId="3" applyNumberFormat="1" applyFont="1" applyFill="1" applyBorder="1" applyAlignment="1" applyProtection="1">
      <alignment vertical="center" shrinkToFit="1"/>
    </xf>
    <xf numFmtId="176" fontId="6" fillId="7" borderId="65" xfId="3" applyNumberFormat="1" applyFont="1" applyFill="1" applyBorder="1" applyAlignment="1" applyProtection="1">
      <alignment vertical="center" shrinkToFit="1"/>
    </xf>
    <xf numFmtId="176" fontId="6" fillId="7" borderId="90" xfId="1" applyNumberFormat="1" applyFont="1" applyFill="1" applyBorder="1" applyAlignment="1">
      <alignment vertical="center" shrinkToFit="1"/>
    </xf>
    <xf numFmtId="176" fontId="6" fillId="7" borderId="119" xfId="1" applyNumberFormat="1" applyFont="1" applyFill="1" applyBorder="1" applyAlignment="1">
      <alignment vertical="center" shrinkToFit="1"/>
    </xf>
    <xf numFmtId="176" fontId="6" fillId="2" borderId="6" xfId="1" applyNumberFormat="1" applyFont="1" applyFill="1" applyBorder="1" applyAlignment="1">
      <alignment horizontal="right" vertical="center" shrinkToFit="1"/>
    </xf>
    <xf numFmtId="176" fontId="6" fillId="2" borderId="7" xfId="1" applyNumberFormat="1" applyFont="1" applyFill="1" applyBorder="1" applyAlignment="1">
      <alignment horizontal="right" vertical="center" shrinkToFit="1"/>
    </xf>
    <xf numFmtId="176" fontId="6" fillId="2" borderId="8" xfId="1" applyNumberFormat="1" applyFont="1" applyFill="1" applyBorder="1" applyAlignment="1">
      <alignment horizontal="right" vertical="center" shrinkToFit="1"/>
    </xf>
    <xf numFmtId="176" fontId="10" fillId="6" borderId="179" xfId="1" applyNumberFormat="1" applyFont="1" applyFill="1" applyBorder="1">
      <alignment vertical="center"/>
    </xf>
    <xf numFmtId="176" fontId="10" fillId="6" borderId="180" xfId="1" applyNumberFormat="1" applyFont="1" applyFill="1" applyBorder="1">
      <alignment vertical="center"/>
    </xf>
    <xf numFmtId="176" fontId="10" fillId="6" borderId="181" xfId="1" applyNumberFormat="1" applyFont="1" applyFill="1" applyBorder="1">
      <alignment vertical="center"/>
    </xf>
    <xf numFmtId="0" fontId="17" fillId="4" borderId="61" xfId="1" applyFont="1" applyFill="1" applyBorder="1" applyAlignment="1">
      <alignment horizontal="center" vertical="center" textRotation="255"/>
    </xf>
    <xf numFmtId="0" fontId="17" fillId="4" borderId="64" xfId="1" applyFont="1" applyFill="1" applyBorder="1" applyAlignment="1">
      <alignment horizontal="center" vertical="center" textRotation="255"/>
    </xf>
    <xf numFmtId="0" fontId="17" fillId="4" borderId="62" xfId="1" applyFont="1" applyFill="1" applyBorder="1" applyAlignment="1">
      <alignment horizontal="center" vertical="center" textRotation="255"/>
    </xf>
    <xf numFmtId="0" fontId="6" fillId="7" borderId="96" xfId="1" applyFont="1" applyFill="1" applyBorder="1" applyAlignment="1">
      <alignment horizontal="center" vertical="center" wrapText="1" shrinkToFit="1"/>
    </xf>
    <xf numFmtId="0" fontId="6" fillId="7" borderId="97" xfId="1" applyFont="1" applyFill="1" applyBorder="1" applyAlignment="1">
      <alignment horizontal="center" vertical="center" wrapText="1" shrinkToFit="1"/>
    </xf>
    <xf numFmtId="0" fontId="6" fillId="7" borderId="82" xfId="1" applyFont="1" applyFill="1" applyBorder="1" applyAlignment="1">
      <alignment horizontal="center" vertical="center" wrapText="1" shrinkToFit="1"/>
    </xf>
    <xf numFmtId="0" fontId="19" fillId="7" borderId="125" xfId="1" applyFont="1" applyFill="1" applyBorder="1" applyAlignment="1">
      <alignment horizontal="center" vertical="center"/>
    </xf>
    <xf numFmtId="0" fontId="19" fillId="7" borderId="60" xfId="1" applyFont="1" applyFill="1" applyBorder="1" applyAlignment="1">
      <alignment horizontal="center" vertical="center"/>
    </xf>
    <xf numFmtId="0" fontId="19" fillId="7" borderId="104" xfId="1" applyFont="1" applyFill="1" applyBorder="1" applyAlignment="1">
      <alignment horizontal="center" vertical="center"/>
    </xf>
    <xf numFmtId="0" fontId="19" fillId="6" borderId="125" xfId="1" applyFont="1" applyFill="1" applyBorder="1" applyAlignment="1">
      <alignment horizontal="center" vertical="center" shrinkToFit="1"/>
    </xf>
    <xf numFmtId="0" fontId="19" fillId="6" borderId="60" xfId="1" applyFont="1" applyFill="1" applyBorder="1" applyAlignment="1">
      <alignment horizontal="center" vertical="center" shrinkToFit="1"/>
    </xf>
    <xf numFmtId="0" fontId="19" fillId="6" borderId="104" xfId="1" applyFont="1" applyFill="1" applyBorder="1" applyAlignment="1">
      <alignment horizontal="center" vertical="center" shrinkToFit="1"/>
    </xf>
    <xf numFmtId="0" fontId="6" fillId="2" borderId="123" xfId="1" applyFont="1" applyFill="1" applyBorder="1" applyAlignment="1">
      <alignment horizontal="center" vertical="center" wrapText="1"/>
    </xf>
    <xf numFmtId="0" fontId="6" fillId="2" borderId="27" xfId="1" applyFont="1" applyFill="1" applyBorder="1" applyAlignment="1">
      <alignment horizontal="center" vertical="center" wrapText="1"/>
    </xf>
    <xf numFmtId="0" fontId="6" fillId="2" borderId="153" xfId="1" applyFont="1" applyFill="1" applyBorder="1" applyAlignment="1">
      <alignment horizontal="center" vertical="center" wrapText="1"/>
    </xf>
    <xf numFmtId="0" fontId="6" fillId="2" borderId="111"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154"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10" fillId="7" borderId="72" xfId="1" applyFont="1" applyFill="1" applyBorder="1" applyAlignment="1">
      <alignment horizontal="center" vertical="center" wrapText="1"/>
    </xf>
    <xf numFmtId="0" fontId="10" fillId="7" borderId="98" xfId="1" applyFont="1" applyFill="1" applyBorder="1" applyAlignment="1">
      <alignment horizontal="center" vertical="center" wrapText="1"/>
    </xf>
    <xf numFmtId="0" fontId="14" fillId="3" borderId="61" xfId="1" applyFont="1" applyFill="1" applyBorder="1" applyAlignment="1">
      <alignment horizontal="center" vertical="center" wrapText="1"/>
    </xf>
    <xf numFmtId="0" fontId="14" fillId="3" borderId="74" xfId="1" applyFont="1" applyFill="1" applyBorder="1" applyAlignment="1">
      <alignment horizontal="center" vertical="center" wrapText="1"/>
    </xf>
    <xf numFmtId="0" fontId="10" fillId="7" borderId="26" xfId="1" applyFont="1" applyFill="1" applyBorder="1" applyAlignment="1">
      <alignment horizontal="center" vertical="center" wrapText="1"/>
    </xf>
    <xf numFmtId="0" fontId="10" fillId="7" borderId="117" xfId="1" applyFont="1" applyFill="1" applyBorder="1" applyAlignment="1">
      <alignment horizontal="center" vertical="center" wrapText="1"/>
    </xf>
    <xf numFmtId="0" fontId="10" fillId="7" borderId="96" xfId="1" applyFont="1" applyFill="1" applyBorder="1" applyAlignment="1">
      <alignment horizontal="center" vertical="center" wrapText="1"/>
    </xf>
    <xf numFmtId="0" fontId="10" fillId="7" borderId="82" xfId="1" applyFont="1" applyFill="1" applyBorder="1" applyAlignment="1">
      <alignment horizontal="center" vertical="center" wrapText="1"/>
    </xf>
    <xf numFmtId="0" fontId="7" fillId="6" borderId="154" xfId="1" applyFont="1" applyFill="1" applyBorder="1" applyAlignment="1">
      <alignment horizontal="center" vertical="center" wrapText="1" shrinkToFit="1"/>
    </xf>
    <xf numFmtId="179" fontId="34" fillId="6" borderId="155" xfId="1" applyNumberFormat="1" applyFont="1" applyFill="1" applyBorder="1" applyAlignment="1">
      <alignment horizontal="center" vertical="center" wrapText="1" shrinkToFit="1"/>
    </xf>
    <xf numFmtId="179" fontId="34" fillId="6" borderId="7" xfId="1" applyNumberFormat="1" applyFont="1" applyFill="1" applyBorder="1" applyAlignment="1">
      <alignment horizontal="center" vertical="center" wrapText="1" shrinkToFit="1"/>
    </xf>
    <xf numFmtId="179" fontId="34" fillId="6" borderId="8" xfId="1" applyNumberFormat="1" applyFont="1" applyFill="1" applyBorder="1" applyAlignment="1">
      <alignment horizontal="center" vertical="center" wrapText="1" shrinkToFit="1"/>
    </xf>
    <xf numFmtId="0" fontId="30" fillId="3" borderId="37" xfId="2" applyFont="1" applyFill="1" applyBorder="1" applyAlignment="1">
      <alignment horizontal="center" vertical="center" shrinkToFit="1"/>
    </xf>
    <xf numFmtId="0" fontId="30" fillId="3" borderId="38" xfId="2" applyFont="1" applyFill="1" applyBorder="1" applyAlignment="1">
      <alignment horizontal="center" vertical="center" shrinkToFit="1"/>
    </xf>
    <xf numFmtId="0" fontId="30" fillId="3" borderId="39" xfId="2" applyFont="1" applyFill="1" applyBorder="1" applyAlignment="1">
      <alignment horizontal="center" vertical="center" shrinkToFit="1"/>
    </xf>
    <xf numFmtId="0" fontId="30" fillId="3" borderId="6" xfId="2" applyFont="1" applyFill="1" applyBorder="1" applyAlignment="1">
      <alignment horizontal="center" vertical="center" shrinkToFit="1"/>
    </xf>
    <xf numFmtId="0" fontId="30" fillId="3" borderId="7" xfId="2" applyFont="1" applyFill="1" applyBorder="1" applyAlignment="1">
      <alignment horizontal="center" vertical="center" shrinkToFit="1"/>
    </xf>
    <xf numFmtId="0" fontId="30" fillId="3" borderId="8" xfId="2" applyFont="1" applyFill="1" applyBorder="1" applyAlignment="1">
      <alignment horizontal="center" vertical="center" shrinkToFit="1"/>
    </xf>
    <xf numFmtId="0" fontId="24" fillId="0" borderId="0" xfId="1" applyFont="1" applyAlignment="1">
      <alignment horizontal="left" vertical="center"/>
    </xf>
    <xf numFmtId="0" fontId="21" fillId="0" borderId="65" xfId="1" applyFont="1" applyBorder="1" applyAlignment="1">
      <alignment horizontal="center" vertical="center"/>
    </xf>
    <xf numFmtId="0" fontId="21" fillId="0" borderId="70" xfId="1" applyFont="1" applyBorder="1" applyAlignment="1">
      <alignment horizontal="center" vertical="center"/>
    </xf>
    <xf numFmtId="0" fontId="6" fillId="0" borderId="0" xfId="1" applyFont="1" applyAlignment="1">
      <alignment horizontal="right"/>
    </xf>
    <xf numFmtId="0" fontId="6" fillId="0" borderId="20" xfId="1" applyFont="1" applyBorder="1" applyAlignment="1">
      <alignment horizontal="right"/>
    </xf>
    <xf numFmtId="0" fontId="19" fillId="2" borderId="65" xfId="1" applyFont="1" applyFill="1" applyBorder="1" applyAlignment="1">
      <alignment horizontal="center" vertical="center"/>
    </xf>
    <xf numFmtId="0" fontId="19" fillId="2" borderId="60" xfId="1" applyFont="1" applyFill="1" applyBorder="1" applyAlignment="1">
      <alignment horizontal="center" vertical="center"/>
    </xf>
    <xf numFmtId="0" fontId="19" fillId="2" borderId="70" xfId="1" applyFont="1" applyFill="1" applyBorder="1" applyAlignment="1">
      <alignment horizontal="center" vertical="center"/>
    </xf>
  </cellXfs>
  <cellStyles count="8">
    <cellStyle name="ハイパーリンク" xfId="4" builtinId="8"/>
    <cellStyle name="通貨" xfId="3" builtinId="7"/>
    <cellStyle name="標準" xfId="0" builtinId="0"/>
    <cellStyle name="標準 2" xfId="1" xr:uid="{00000000-0005-0000-0000-000002000000}"/>
    <cellStyle name="標準 3 2" xfId="5" xr:uid="{BCDC43F6-FF62-4EC2-9E92-AA87CBCCD15F}"/>
    <cellStyle name="標準 3 2 2" xfId="6" xr:uid="{F46F5352-E3FD-4851-9C46-2174EF0B089C}"/>
    <cellStyle name="標準 3 2 3" xfId="7" xr:uid="{7D4CED6E-F19D-413D-BE5E-BA0CDCCD3D1E}"/>
    <cellStyle name="標準_1交付申請書（様式第１号）" xfId="2" xr:uid="{00000000-0005-0000-0000-00000300000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552451</xdr:colOff>
      <xdr:row>9</xdr:row>
      <xdr:rowOff>9525</xdr:rowOff>
    </xdr:from>
    <xdr:to>
      <xdr:col>2</xdr:col>
      <xdr:colOff>235651</xdr:colOff>
      <xdr:row>9</xdr:row>
      <xdr:rowOff>297525</xdr:rowOff>
    </xdr:to>
    <xdr:sp macro="" textlink="">
      <xdr:nvSpPr>
        <xdr:cNvPr id="2" name="四角形: 角を丸くする 1">
          <a:extLst>
            <a:ext uri="{FF2B5EF4-FFF2-40B4-BE49-F238E27FC236}">
              <a16:creationId xmlns:a16="http://schemas.microsoft.com/office/drawing/2014/main" id="{EF48EC7D-3B5B-49D4-9432-DA0382488B2C}"/>
            </a:ext>
          </a:extLst>
        </xdr:cNvPr>
        <xdr:cNvSpPr/>
      </xdr:nvSpPr>
      <xdr:spPr>
        <a:xfrm>
          <a:off x="552451" y="2514600"/>
          <a:ext cx="1512000" cy="288000"/>
        </a:xfrm>
        <a:prstGeom prst="roundRect">
          <a:avLst>
            <a:gd name="adj" fmla="val 9126"/>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542925</xdr:colOff>
      <xdr:row>12</xdr:row>
      <xdr:rowOff>19050</xdr:rowOff>
    </xdr:from>
    <xdr:to>
      <xdr:col>2</xdr:col>
      <xdr:colOff>226125</xdr:colOff>
      <xdr:row>12</xdr:row>
      <xdr:rowOff>307050</xdr:rowOff>
    </xdr:to>
    <xdr:sp macro="" textlink="">
      <xdr:nvSpPr>
        <xdr:cNvPr id="3" name="四角形: 角を丸くする 2">
          <a:extLst>
            <a:ext uri="{FF2B5EF4-FFF2-40B4-BE49-F238E27FC236}">
              <a16:creationId xmlns:a16="http://schemas.microsoft.com/office/drawing/2014/main" id="{0424FE66-9F4B-40EA-AF13-85B41F5B30A8}"/>
            </a:ext>
          </a:extLst>
        </xdr:cNvPr>
        <xdr:cNvSpPr/>
      </xdr:nvSpPr>
      <xdr:spPr>
        <a:xfrm>
          <a:off x="542925" y="3467100"/>
          <a:ext cx="1512000" cy="288000"/>
        </a:xfrm>
        <a:prstGeom prst="roundRect">
          <a:avLst>
            <a:gd name="adj" fmla="val 4637"/>
          </a:avLst>
        </a:prstGeom>
        <a:noFill/>
        <a:ln w="508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552450</xdr:colOff>
      <xdr:row>15</xdr:row>
      <xdr:rowOff>28575</xdr:rowOff>
    </xdr:from>
    <xdr:to>
      <xdr:col>2</xdr:col>
      <xdr:colOff>235650</xdr:colOff>
      <xdr:row>16</xdr:row>
      <xdr:rowOff>2250</xdr:rowOff>
    </xdr:to>
    <xdr:sp macro="" textlink="">
      <xdr:nvSpPr>
        <xdr:cNvPr id="4" name="四角形: 角を丸くする 3">
          <a:extLst>
            <a:ext uri="{FF2B5EF4-FFF2-40B4-BE49-F238E27FC236}">
              <a16:creationId xmlns:a16="http://schemas.microsoft.com/office/drawing/2014/main" id="{7C9D40E3-EE0C-4670-A496-90E71A070AAF}"/>
            </a:ext>
          </a:extLst>
        </xdr:cNvPr>
        <xdr:cNvSpPr/>
      </xdr:nvSpPr>
      <xdr:spPr>
        <a:xfrm>
          <a:off x="552450" y="4419600"/>
          <a:ext cx="1512000" cy="288000"/>
        </a:xfrm>
        <a:prstGeom prst="roundRect">
          <a:avLst>
            <a:gd name="adj" fmla="val 9126"/>
          </a:avLst>
        </a:prstGeom>
        <a:noFill/>
        <a:ln w="508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504825</xdr:colOff>
      <xdr:row>3</xdr:row>
      <xdr:rowOff>171450</xdr:rowOff>
    </xdr:from>
    <xdr:to>
      <xdr:col>4</xdr:col>
      <xdr:colOff>409575</xdr:colOff>
      <xdr:row>4</xdr:row>
      <xdr:rowOff>371475</xdr:rowOff>
    </xdr:to>
    <xdr:sp macro="" textlink="">
      <xdr:nvSpPr>
        <xdr:cNvPr id="5" name="大かっこ 4">
          <a:extLst>
            <a:ext uri="{FF2B5EF4-FFF2-40B4-BE49-F238E27FC236}">
              <a16:creationId xmlns:a16="http://schemas.microsoft.com/office/drawing/2014/main" id="{61F8694F-25C9-B5C8-2591-02CDBA2871D0}"/>
            </a:ext>
          </a:extLst>
        </xdr:cNvPr>
        <xdr:cNvSpPr/>
      </xdr:nvSpPr>
      <xdr:spPr>
        <a:xfrm>
          <a:off x="1419225" y="1104900"/>
          <a:ext cx="2647950" cy="581025"/>
        </a:xfrm>
        <a:prstGeom prst="bracketPair">
          <a:avLst>
            <a:gd name="adj" fmla="val 8470"/>
          </a:avLst>
        </a:prstGeom>
        <a:ln w="254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209550</xdr:colOff>
      <xdr:row>17</xdr:row>
      <xdr:rowOff>171450</xdr:rowOff>
    </xdr:from>
    <xdr:ext cx="5057775" cy="1409700"/>
    <xdr:sp macro="" textlink="">
      <xdr:nvSpPr>
        <xdr:cNvPr id="6" name="テキスト ボックス 5">
          <a:extLst>
            <a:ext uri="{FF2B5EF4-FFF2-40B4-BE49-F238E27FC236}">
              <a16:creationId xmlns:a16="http://schemas.microsoft.com/office/drawing/2014/main" id="{922661A7-04B2-B8F7-B3AF-8822F261B839}"/>
            </a:ext>
          </a:extLst>
        </xdr:cNvPr>
        <xdr:cNvSpPr txBox="1"/>
      </xdr:nvSpPr>
      <xdr:spPr>
        <a:xfrm>
          <a:off x="209550" y="6076950"/>
          <a:ext cx="5057775" cy="1409700"/>
        </a:xfrm>
        <a:prstGeom prst="rect">
          <a:avLst/>
        </a:prstGeom>
        <a:solidFill>
          <a:srgbClr val="FFFF00"/>
        </a:solidFill>
        <a:ln w="254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a:latin typeface="HG丸ｺﾞｼｯｸM-PRO" panose="020F0600000000000000" pitchFamily="50" charset="-128"/>
              <a:ea typeface="HG丸ｺﾞｼｯｸM-PRO" panose="020F0600000000000000" pitchFamily="50" charset="-128"/>
            </a:rPr>
            <a:t>・</a:t>
          </a:r>
          <a:r>
            <a:rPr kumimoji="1" lang="ja-JP" altLang="en-US" sz="1100" u="sng">
              <a:latin typeface="HG丸ｺﾞｼｯｸM-PRO" panose="020F0600000000000000" pitchFamily="50" charset="-128"/>
              <a:ea typeface="HG丸ｺﾞｼｯｸM-PRO" panose="020F0600000000000000" pitchFamily="50" charset="-128"/>
            </a:rPr>
            <a:t>申請期間①の申請に</a:t>
          </a:r>
          <a:r>
            <a:rPr kumimoji="1" lang="ja-JP" altLang="en-US" sz="1100" b="1" u="sng">
              <a:latin typeface="HG丸ｺﾞｼｯｸM-PRO" panose="020F0600000000000000" pitchFamily="50" charset="-128"/>
              <a:ea typeface="HG丸ｺﾞｼｯｸM-PRO" panose="020F0600000000000000" pitchFamily="50" charset="-128"/>
            </a:rPr>
            <a:t>含まれない</a:t>
          </a:r>
          <a:r>
            <a:rPr kumimoji="1" lang="ja-JP" altLang="en-US" sz="1100" u="sng">
              <a:latin typeface="HG丸ｺﾞｼｯｸM-PRO" panose="020F0600000000000000" pitchFamily="50" charset="-128"/>
              <a:ea typeface="HG丸ｺﾞｼｯｸM-PRO" panose="020F0600000000000000" pitchFamily="50" charset="-128"/>
            </a:rPr>
            <a:t>転入生等</a:t>
          </a:r>
          <a:r>
            <a:rPr kumimoji="1" lang="ja-JP" altLang="en-US" sz="1100">
              <a:latin typeface="HG丸ｺﾞｼｯｸM-PRO" panose="020F0600000000000000" pitchFamily="50" charset="-128"/>
              <a:ea typeface="HG丸ｺﾞｼｯｸM-PRO" panose="020F0600000000000000" pitchFamily="50" charset="-128"/>
            </a:rPr>
            <a:t>の申請（基本分、加算分の両方）</a:t>
          </a:r>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　についての記入例です。</a:t>
          </a:r>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・「申請期間①申請者の加算分」と同時に申請する場合は、交付申請</a:t>
          </a:r>
          <a:r>
            <a:rPr kumimoji="1" lang="en-US" altLang="ja-JP" sz="1100">
              <a:latin typeface="HG丸ｺﾞｼｯｸM-PRO" panose="020F0600000000000000" pitchFamily="50" charset="-128"/>
              <a:ea typeface="HG丸ｺﾞｼｯｸM-PRO" panose="020F0600000000000000" pitchFamily="50" charset="-128"/>
            </a:rPr>
            <a:t>2-3</a:t>
          </a:r>
        </a:p>
        <a:p>
          <a:pPr algn="l"/>
          <a:r>
            <a:rPr kumimoji="1" lang="ja-JP" altLang="en-US" sz="1100">
              <a:latin typeface="HG丸ｺﾞｼｯｸM-PRO" panose="020F0600000000000000" pitchFamily="50" charset="-128"/>
              <a:ea typeface="HG丸ｺﾞｼｯｸM-PRO" panose="020F0600000000000000" pitchFamily="50" charset="-128"/>
            </a:rPr>
            <a:t>　または</a:t>
          </a:r>
          <a:r>
            <a:rPr kumimoji="1" lang="en-US" altLang="ja-JP" sz="1100">
              <a:latin typeface="HG丸ｺﾞｼｯｸM-PRO" panose="020F0600000000000000" pitchFamily="50" charset="-128"/>
              <a:ea typeface="HG丸ｺﾞｼｯｸM-PRO" panose="020F0600000000000000" pitchFamily="50" charset="-128"/>
            </a:rPr>
            <a:t>2-4</a:t>
          </a:r>
          <a:r>
            <a:rPr kumimoji="1" lang="ja-JP" altLang="en-US" sz="1100">
              <a:latin typeface="HG丸ｺﾞｼｯｸM-PRO" panose="020F0600000000000000" pitchFamily="50" charset="-128"/>
              <a:ea typeface="HG丸ｺﾞｼｯｸM-PRO" panose="020F0600000000000000" pitchFamily="50" charset="-128"/>
            </a:rPr>
            <a:t>について、「申請期間①申請者の加算分」と、「申請期間②</a:t>
          </a:r>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　転入生分」を別々に作成したうえで、交付申請</a:t>
          </a:r>
          <a:r>
            <a:rPr kumimoji="1" lang="en-US" altLang="ja-JP" sz="1100">
              <a:latin typeface="HG丸ｺﾞｼｯｸM-PRO" panose="020F0600000000000000" pitchFamily="50" charset="-128"/>
              <a:ea typeface="HG丸ｺﾞｼｯｸM-PRO" panose="020F0600000000000000" pitchFamily="50" charset="-128"/>
            </a:rPr>
            <a:t>1</a:t>
          </a:r>
          <a:r>
            <a:rPr kumimoji="1" lang="ja-JP" altLang="en-US" sz="1100">
              <a:latin typeface="HG丸ｺﾞｼｯｸM-PRO" panose="020F0600000000000000" pitchFamily="50" charset="-128"/>
              <a:ea typeface="HG丸ｺﾞｼｯｸM-PRO" panose="020F0600000000000000" pitchFamily="50" charset="-128"/>
            </a:rPr>
            <a:t>（総括表）に合算額を</a:t>
          </a:r>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　記入してください。　（申請期間②</a:t>
          </a:r>
          <a:r>
            <a:rPr kumimoji="1" lang="ja-JP" altLang="en-US" sz="1100" b="1" u="sng">
              <a:latin typeface="HG丸ｺﾞｼｯｸM-PRO" panose="020F0600000000000000" pitchFamily="50" charset="-128"/>
              <a:ea typeface="HG丸ｺﾞｼｯｸM-PRO" panose="020F0600000000000000" pitchFamily="50" charset="-128"/>
            </a:rPr>
            <a:t>加算分</a:t>
          </a:r>
          <a:r>
            <a:rPr kumimoji="1" lang="ja-JP" altLang="en-US" sz="1100">
              <a:latin typeface="HG丸ｺﾞｼｯｸM-PRO" panose="020F0600000000000000" pitchFamily="50" charset="-128"/>
              <a:ea typeface="HG丸ｺﾞｼｯｸM-PRO" panose="020F0600000000000000" pitchFamily="50" charset="-128"/>
            </a:rPr>
            <a:t>の記入例を参照）</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13</xdr:col>
      <xdr:colOff>266699</xdr:colOff>
      <xdr:row>0</xdr:row>
      <xdr:rowOff>133351</xdr:rowOff>
    </xdr:from>
    <xdr:to>
      <xdr:col>15</xdr:col>
      <xdr:colOff>209849</xdr:colOff>
      <xdr:row>4</xdr:row>
      <xdr:rowOff>95551</xdr:rowOff>
    </xdr:to>
    <xdr:sp macro="" textlink="">
      <xdr:nvSpPr>
        <xdr:cNvPr id="5" name="楕円 4">
          <a:extLst>
            <a:ext uri="{FF2B5EF4-FFF2-40B4-BE49-F238E27FC236}">
              <a16:creationId xmlns:a16="http://schemas.microsoft.com/office/drawing/2014/main" id="{CE3B88A3-6966-FC75-99CA-CB59EAD33BB3}"/>
            </a:ext>
          </a:extLst>
        </xdr:cNvPr>
        <xdr:cNvSpPr/>
      </xdr:nvSpPr>
      <xdr:spPr>
        <a:xfrm>
          <a:off x="2952749" y="133351"/>
          <a:ext cx="648000" cy="648000"/>
        </a:xfrm>
        <a:prstGeom prst="ellipse">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実印</a:t>
          </a:r>
          <a:endParaRPr kumimoji="1" lang="en-US" altLang="ja-JP" sz="800">
            <a:solidFill>
              <a:sysClr val="windowText" lastClr="000000"/>
            </a:solidFill>
          </a:endParaRPr>
        </a:p>
        <a:p>
          <a:pPr algn="ctr"/>
          <a:r>
            <a:rPr kumimoji="1" lang="ja-JP" altLang="en-US" sz="800">
              <a:solidFill>
                <a:sysClr val="windowText" lastClr="000000"/>
              </a:solidFill>
            </a:rPr>
            <a:t>捨印</a:t>
          </a:r>
        </a:p>
      </xdr:txBody>
    </xdr:sp>
    <xdr:clientData/>
  </xdr:twoCellAnchor>
  <xdr:twoCellAnchor>
    <xdr:from>
      <xdr:col>0</xdr:col>
      <xdr:colOff>142875</xdr:colOff>
      <xdr:row>73</xdr:row>
      <xdr:rowOff>66675</xdr:rowOff>
    </xdr:from>
    <xdr:to>
      <xdr:col>15</xdr:col>
      <xdr:colOff>38100</xdr:colOff>
      <xdr:row>77</xdr:row>
      <xdr:rowOff>28575</xdr:rowOff>
    </xdr:to>
    <xdr:sp macro="" textlink="">
      <xdr:nvSpPr>
        <xdr:cNvPr id="6" name="四角形: 角を丸くする 5">
          <a:extLst>
            <a:ext uri="{FF2B5EF4-FFF2-40B4-BE49-F238E27FC236}">
              <a16:creationId xmlns:a16="http://schemas.microsoft.com/office/drawing/2014/main" id="{82ECB7F5-3040-4C65-A1FE-198C4D5B3527}"/>
            </a:ext>
          </a:extLst>
        </xdr:cNvPr>
        <xdr:cNvSpPr/>
      </xdr:nvSpPr>
      <xdr:spPr>
        <a:xfrm>
          <a:off x="142875" y="9258300"/>
          <a:ext cx="3286125" cy="304800"/>
        </a:xfrm>
        <a:prstGeom prst="roundRect">
          <a:avLst>
            <a:gd name="adj" fmla="val 9126"/>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28574</xdr:colOff>
      <xdr:row>73</xdr:row>
      <xdr:rowOff>66676</xdr:rowOff>
    </xdr:from>
    <xdr:to>
      <xdr:col>25</xdr:col>
      <xdr:colOff>38100</xdr:colOff>
      <xdr:row>77</xdr:row>
      <xdr:rowOff>28576</xdr:rowOff>
    </xdr:to>
    <xdr:sp macro="" textlink="">
      <xdr:nvSpPr>
        <xdr:cNvPr id="8" name="四角形: 角を丸くする 7">
          <a:extLst>
            <a:ext uri="{FF2B5EF4-FFF2-40B4-BE49-F238E27FC236}">
              <a16:creationId xmlns:a16="http://schemas.microsoft.com/office/drawing/2014/main" id="{B137A395-5787-4099-A7A8-44B4F5EE9683}"/>
            </a:ext>
          </a:extLst>
        </xdr:cNvPr>
        <xdr:cNvSpPr/>
      </xdr:nvSpPr>
      <xdr:spPr>
        <a:xfrm>
          <a:off x="5181599" y="9258301"/>
          <a:ext cx="1771651" cy="304800"/>
        </a:xfrm>
        <a:prstGeom prst="roundRect">
          <a:avLst>
            <a:gd name="adj" fmla="val 4637"/>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38100</xdr:colOff>
      <xdr:row>89</xdr:row>
      <xdr:rowOff>0</xdr:rowOff>
    </xdr:from>
    <xdr:to>
      <xdr:col>25</xdr:col>
      <xdr:colOff>38100</xdr:colOff>
      <xdr:row>92</xdr:row>
      <xdr:rowOff>9525</xdr:rowOff>
    </xdr:to>
    <xdr:sp macro="" textlink="">
      <xdr:nvSpPr>
        <xdr:cNvPr id="9" name="四角形: 角を丸くする 8">
          <a:extLst>
            <a:ext uri="{FF2B5EF4-FFF2-40B4-BE49-F238E27FC236}">
              <a16:creationId xmlns:a16="http://schemas.microsoft.com/office/drawing/2014/main" id="{9F273001-C21F-46E2-9249-885BB26671FC}"/>
            </a:ext>
          </a:extLst>
        </xdr:cNvPr>
        <xdr:cNvSpPr/>
      </xdr:nvSpPr>
      <xdr:spPr>
        <a:xfrm>
          <a:off x="5191125" y="10687050"/>
          <a:ext cx="1762125" cy="266700"/>
        </a:xfrm>
        <a:prstGeom prst="roundRect">
          <a:avLst>
            <a:gd name="adj" fmla="val 4637"/>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228600</xdr:colOff>
      <xdr:row>37</xdr:row>
      <xdr:rowOff>66675</xdr:rowOff>
    </xdr:from>
    <xdr:to>
      <xdr:col>25</xdr:col>
      <xdr:colOff>228600</xdr:colOff>
      <xdr:row>43</xdr:row>
      <xdr:rowOff>9526</xdr:rowOff>
    </xdr:to>
    <xdr:sp macro="" textlink="">
      <xdr:nvSpPr>
        <xdr:cNvPr id="10" name="吹き出し: 四角形 9">
          <a:extLst>
            <a:ext uri="{FF2B5EF4-FFF2-40B4-BE49-F238E27FC236}">
              <a16:creationId xmlns:a16="http://schemas.microsoft.com/office/drawing/2014/main" id="{82E332E8-6E4B-46D9-ACAF-18245FFCDDB1}"/>
            </a:ext>
          </a:extLst>
        </xdr:cNvPr>
        <xdr:cNvSpPr/>
      </xdr:nvSpPr>
      <xdr:spPr>
        <a:xfrm>
          <a:off x="5734050" y="5629275"/>
          <a:ext cx="1409700" cy="704851"/>
        </a:xfrm>
        <a:prstGeom prst="wedgeRectCallout">
          <a:avLst>
            <a:gd name="adj1" fmla="val -43433"/>
            <a:gd name="adj2" fmla="val 82383"/>
          </a:avLst>
        </a:prstGeom>
        <a:solidFill>
          <a:schemeClr val="accent5">
            <a:lumMod val="60000"/>
            <a:lumOff val="40000"/>
          </a:schemeClr>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交付申請</a:t>
          </a:r>
          <a:r>
            <a:rPr kumimoji="1" lang="en-US" altLang="ja-JP" sz="900">
              <a:solidFill>
                <a:sysClr val="windowText" lastClr="000000"/>
              </a:solidFill>
            </a:rPr>
            <a:t>2-1</a:t>
          </a:r>
          <a:r>
            <a:rPr kumimoji="1" lang="ja-JP" altLang="en-US" sz="900">
              <a:solidFill>
                <a:sysClr val="windowText" lastClr="000000"/>
              </a:solidFill>
            </a:rPr>
            <a:t>及び</a:t>
          </a:r>
          <a:r>
            <a:rPr kumimoji="1" lang="en-US" altLang="ja-JP" sz="900">
              <a:solidFill>
                <a:sysClr val="windowText" lastClr="000000"/>
              </a:solidFill>
            </a:rPr>
            <a:t>2-2</a:t>
          </a:r>
          <a:r>
            <a:rPr kumimoji="1" lang="ja-JP" altLang="en-US" sz="900">
              <a:solidFill>
                <a:sysClr val="windowText" lastClr="000000"/>
              </a:solidFill>
            </a:rPr>
            <a:t>については申請期間①の記入例を参照してください。</a:t>
          </a:r>
        </a:p>
      </xdr:txBody>
    </xdr:sp>
    <xdr:clientData/>
  </xdr:twoCellAnchor>
  <xdr:twoCellAnchor>
    <xdr:from>
      <xdr:col>3</xdr:col>
      <xdr:colOff>19051</xdr:colOff>
      <xdr:row>78</xdr:row>
      <xdr:rowOff>28575</xdr:rowOff>
    </xdr:from>
    <xdr:to>
      <xdr:col>12</xdr:col>
      <xdr:colOff>47625</xdr:colOff>
      <xdr:row>81</xdr:row>
      <xdr:rowOff>19050</xdr:rowOff>
    </xdr:to>
    <xdr:sp macro="" textlink="">
      <xdr:nvSpPr>
        <xdr:cNvPr id="12" name="吹き出し: 四角形 11">
          <a:extLst>
            <a:ext uri="{FF2B5EF4-FFF2-40B4-BE49-F238E27FC236}">
              <a16:creationId xmlns:a16="http://schemas.microsoft.com/office/drawing/2014/main" id="{F1802611-9C26-4A63-9821-7CA4082E9063}"/>
            </a:ext>
          </a:extLst>
        </xdr:cNvPr>
        <xdr:cNvSpPr/>
      </xdr:nvSpPr>
      <xdr:spPr>
        <a:xfrm>
          <a:off x="504826" y="9648825"/>
          <a:ext cx="1876424" cy="247650"/>
        </a:xfrm>
        <a:prstGeom prst="wedgeRectCallout">
          <a:avLst>
            <a:gd name="adj1" fmla="val 6363"/>
            <a:gd name="adj2" fmla="val -96871"/>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学校番号および学校名を入力。</a:t>
          </a:r>
        </a:p>
      </xdr:txBody>
    </xdr:sp>
    <xdr:clientData/>
  </xdr:twoCellAnchor>
  <xdr:twoCellAnchor>
    <xdr:from>
      <xdr:col>6</xdr:col>
      <xdr:colOff>123825</xdr:colOff>
      <xdr:row>10</xdr:row>
      <xdr:rowOff>133350</xdr:rowOff>
    </xdr:from>
    <xdr:to>
      <xdr:col>11</xdr:col>
      <xdr:colOff>28575</xdr:colOff>
      <xdr:row>13</xdr:row>
      <xdr:rowOff>38101</xdr:rowOff>
    </xdr:to>
    <xdr:sp macro="" textlink="">
      <xdr:nvSpPr>
        <xdr:cNvPr id="15" name="四角形: 角を丸くする 14">
          <a:extLst>
            <a:ext uri="{FF2B5EF4-FFF2-40B4-BE49-F238E27FC236}">
              <a16:creationId xmlns:a16="http://schemas.microsoft.com/office/drawing/2014/main" id="{F24917AE-E730-435D-B808-89EECE1A6D9F}"/>
            </a:ext>
          </a:extLst>
        </xdr:cNvPr>
        <xdr:cNvSpPr/>
      </xdr:nvSpPr>
      <xdr:spPr>
        <a:xfrm>
          <a:off x="1066800" y="1838325"/>
          <a:ext cx="971550" cy="390526"/>
        </a:xfrm>
        <a:prstGeom prst="roundRect">
          <a:avLst>
            <a:gd name="adj" fmla="val 9126"/>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342900</xdr:colOff>
      <xdr:row>6</xdr:row>
      <xdr:rowOff>152400</xdr:rowOff>
    </xdr:from>
    <xdr:to>
      <xdr:col>25</xdr:col>
      <xdr:colOff>342899</xdr:colOff>
      <xdr:row>21</xdr:row>
      <xdr:rowOff>104775</xdr:rowOff>
    </xdr:to>
    <xdr:sp macro="" textlink="">
      <xdr:nvSpPr>
        <xdr:cNvPr id="16" name="四角形: 角を丸くする 15">
          <a:extLst>
            <a:ext uri="{FF2B5EF4-FFF2-40B4-BE49-F238E27FC236}">
              <a16:creationId xmlns:a16="http://schemas.microsoft.com/office/drawing/2014/main" id="{9DF5A306-E7C7-4E76-A3EA-86F8601E1909}"/>
            </a:ext>
          </a:extLst>
        </xdr:cNvPr>
        <xdr:cNvSpPr/>
      </xdr:nvSpPr>
      <xdr:spPr>
        <a:xfrm>
          <a:off x="3733800" y="1200150"/>
          <a:ext cx="3524249" cy="2124075"/>
        </a:xfrm>
        <a:prstGeom prst="roundRect">
          <a:avLst>
            <a:gd name="adj" fmla="val 5539"/>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266699</xdr:colOff>
      <xdr:row>1</xdr:row>
      <xdr:rowOff>66676</xdr:rowOff>
    </xdr:from>
    <xdr:to>
      <xdr:col>25</xdr:col>
      <xdr:colOff>342899</xdr:colOff>
      <xdr:row>3</xdr:row>
      <xdr:rowOff>85726</xdr:rowOff>
    </xdr:to>
    <xdr:sp macro="" textlink="">
      <xdr:nvSpPr>
        <xdr:cNvPr id="17" name="四角形: 角を丸くする 16">
          <a:extLst>
            <a:ext uri="{FF2B5EF4-FFF2-40B4-BE49-F238E27FC236}">
              <a16:creationId xmlns:a16="http://schemas.microsoft.com/office/drawing/2014/main" id="{73F665C8-312F-455B-9B30-9C291F820810}"/>
            </a:ext>
          </a:extLst>
        </xdr:cNvPr>
        <xdr:cNvSpPr/>
      </xdr:nvSpPr>
      <xdr:spPr>
        <a:xfrm>
          <a:off x="4714874" y="247651"/>
          <a:ext cx="2543175" cy="342900"/>
        </a:xfrm>
        <a:prstGeom prst="roundRect">
          <a:avLst>
            <a:gd name="adj" fmla="val 9126"/>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228600</xdr:colOff>
      <xdr:row>0</xdr:row>
      <xdr:rowOff>95250</xdr:rowOff>
    </xdr:from>
    <xdr:to>
      <xdr:col>15</xdr:col>
      <xdr:colOff>243750</xdr:colOff>
      <xdr:row>4</xdr:row>
      <xdr:rowOff>129450</xdr:rowOff>
    </xdr:to>
    <xdr:sp macro="" textlink="">
      <xdr:nvSpPr>
        <xdr:cNvPr id="18" name="楕円 17">
          <a:extLst>
            <a:ext uri="{FF2B5EF4-FFF2-40B4-BE49-F238E27FC236}">
              <a16:creationId xmlns:a16="http://schemas.microsoft.com/office/drawing/2014/main" id="{B73860BF-38C4-477E-AD6B-9370DE30665B}"/>
            </a:ext>
          </a:extLst>
        </xdr:cNvPr>
        <xdr:cNvSpPr/>
      </xdr:nvSpPr>
      <xdr:spPr>
        <a:xfrm>
          <a:off x="2914650" y="95250"/>
          <a:ext cx="720000" cy="720000"/>
        </a:xfrm>
        <a:prstGeom prst="ellipse">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66675</xdr:colOff>
      <xdr:row>2</xdr:row>
      <xdr:rowOff>38100</xdr:rowOff>
    </xdr:from>
    <xdr:to>
      <xdr:col>13</xdr:col>
      <xdr:colOff>85726</xdr:colOff>
      <xdr:row>4</xdr:row>
      <xdr:rowOff>0</xdr:rowOff>
    </xdr:to>
    <xdr:sp macro="" textlink="">
      <xdr:nvSpPr>
        <xdr:cNvPr id="19" name="吹き出し: 四角形 18">
          <a:extLst>
            <a:ext uri="{FF2B5EF4-FFF2-40B4-BE49-F238E27FC236}">
              <a16:creationId xmlns:a16="http://schemas.microsoft.com/office/drawing/2014/main" id="{25BA6455-05E5-46D0-B1F6-8831AE3F95B3}"/>
            </a:ext>
          </a:extLst>
        </xdr:cNvPr>
        <xdr:cNvSpPr/>
      </xdr:nvSpPr>
      <xdr:spPr>
        <a:xfrm>
          <a:off x="2076450" y="371475"/>
          <a:ext cx="695326" cy="314325"/>
        </a:xfrm>
        <a:prstGeom prst="wedgeRectCallout">
          <a:avLst>
            <a:gd name="adj1" fmla="val 78455"/>
            <a:gd name="adj2" fmla="val -2965"/>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実印押印</a:t>
          </a:r>
        </a:p>
      </xdr:txBody>
    </xdr:sp>
    <xdr:clientData/>
  </xdr:twoCellAnchor>
  <xdr:twoCellAnchor>
    <xdr:from>
      <xdr:col>6</xdr:col>
      <xdr:colOff>142876</xdr:colOff>
      <xdr:row>14</xdr:row>
      <xdr:rowOff>114299</xdr:rowOff>
    </xdr:from>
    <xdr:to>
      <xdr:col>11</xdr:col>
      <xdr:colOff>114300</xdr:colOff>
      <xdr:row>18</xdr:row>
      <xdr:rowOff>66675</xdr:rowOff>
    </xdr:to>
    <xdr:sp macro="" textlink="">
      <xdr:nvSpPr>
        <xdr:cNvPr id="20" name="吹き出し: 四角形 19">
          <a:extLst>
            <a:ext uri="{FF2B5EF4-FFF2-40B4-BE49-F238E27FC236}">
              <a16:creationId xmlns:a16="http://schemas.microsoft.com/office/drawing/2014/main" id="{1C7EAB69-064C-4A5F-8D7A-704E43B81029}"/>
            </a:ext>
          </a:extLst>
        </xdr:cNvPr>
        <xdr:cNvSpPr/>
      </xdr:nvSpPr>
      <xdr:spPr>
        <a:xfrm>
          <a:off x="1085851" y="2466974"/>
          <a:ext cx="1038224" cy="447676"/>
        </a:xfrm>
        <a:prstGeom prst="wedgeRectCallout">
          <a:avLst>
            <a:gd name="adj1" fmla="val -14929"/>
            <a:gd name="adj2" fmla="val -104811"/>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該当する申請に○を入力。</a:t>
          </a:r>
        </a:p>
      </xdr:txBody>
    </xdr:sp>
    <xdr:clientData/>
  </xdr:twoCellAnchor>
  <xdr:twoCellAnchor>
    <xdr:from>
      <xdr:col>16</xdr:col>
      <xdr:colOff>66675</xdr:colOff>
      <xdr:row>0</xdr:row>
      <xdr:rowOff>47625</xdr:rowOff>
    </xdr:from>
    <xdr:to>
      <xdr:col>18</xdr:col>
      <xdr:colOff>276225</xdr:colOff>
      <xdr:row>1</xdr:row>
      <xdr:rowOff>104775</xdr:rowOff>
    </xdr:to>
    <xdr:sp macro="" textlink="">
      <xdr:nvSpPr>
        <xdr:cNvPr id="21" name="吹き出し: 四角形 20">
          <a:extLst>
            <a:ext uri="{FF2B5EF4-FFF2-40B4-BE49-F238E27FC236}">
              <a16:creationId xmlns:a16="http://schemas.microsoft.com/office/drawing/2014/main" id="{71BD2843-0F57-421D-B0F2-7D896F5CA6F2}"/>
            </a:ext>
          </a:extLst>
        </xdr:cNvPr>
        <xdr:cNvSpPr/>
      </xdr:nvSpPr>
      <xdr:spPr>
        <a:xfrm>
          <a:off x="3810000" y="47625"/>
          <a:ext cx="914400" cy="238125"/>
        </a:xfrm>
        <a:prstGeom prst="wedgeRectCallout">
          <a:avLst>
            <a:gd name="adj1" fmla="val 42596"/>
            <a:gd name="adj2" fmla="val 104187"/>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申請日を入力。</a:t>
          </a:r>
        </a:p>
      </xdr:txBody>
    </xdr:sp>
    <xdr:clientData/>
  </xdr:twoCellAnchor>
  <xdr:twoCellAnchor>
    <xdr:from>
      <xdr:col>12</xdr:col>
      <xdr:colOff>95250</xdr:colOff>
      <xdr:row>6</xdr:row>
      <xdr:rowOff>47626</xdr:rowOff>
    </xdr:from>
    <xdr:to>
      <xdr:col>15</xdr:col>
      <xdr:colOff>266700</xdr:colOff>
      <xdr:row>7</xdr:row>
      <xdr:rowOff>123826</xdr:rowOff>
    </xdr:to>
    <xdr:sp macro="" textlink="">
      <xdr:nvSpPr>
        <xdr:cNvPr id="22" name="吹き出し: 四角形 21">
          <a:extLst>
            <a:ext uri="{FF2B5EF4-FFF2-40B4-BE49-F238E27FC236}">
              <a16:creationId xmlns:a16="http://schemas.microsoft.com/office/drawing/2014/main" id="{FA048179-1511-4C18-8195-A031F269E46B}"/>
            </a:ext>
          </a:extLst>
        </xdr:cNvPr>
        <xdr:cNvSpPr/>
      </xdr:nvSpPr>
      <xdr:spPr>
        <a:xfrm>
          <a:off x="2428875" y="1095376"/>
          <a:ext cx="1228725" cy="247650"/>
        </a:xfrm>
        <a:prstGeom prst="wedgeRectCallout">
          <a:avLst>
            <a:gd name="adj1" fmla="val 53834"/>
            <a:gd name="adj2" fmla="val 103096"/>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法人の情報を入力。</a:t>
          </a:r>
        </a:p>
      </xdr:txBody>
    </xdr:sp>
    <xdr:clientData/>
  </xdr:twoCellAnchor>
  <xdr:twoCellAnchor>
    <xdr:from>
      <xdr:col>24</xdr:col>
      <xdr:colOff>38100</xdr:colOff>
      <xdr:row>11</xdr:row>
      <xdr:rowOff>38100</xdr:rowOff>
    </xdr:from>
    <xdr:to>
      <xdr:col>25</xdr:col>
      <xdr:colOff>261675</xdr:colOff>
      <xdr:row>15</xdr:row>
      <xdr:rowOff>4500</xdr:rowOff>
    </xdr:to>
    <xdr:sp macro="" textlink="">
      <xdr:nvSpPr>
        <xdr:cNvPr id="23" name="楕円 22">
          <a:extLst>
            <a:ext uri="{FF2B5EF4-FFF2-40B4-BE49-F238E27FC236}">
              <a16:creationId xmlns:a16="http://schemas.microsoft.com/office/drawing/2014/main" id="{7F2A4640-38BF-4C50-B6EB-A6B45A7D7F8B}"/>
            </a:ext>
          </a:extLst>
        </xdr:cNvPr>
        <xdr:cNvSpPr/>
      </xdr:nvSpPr>
      <xdr:spPr>
        <a:xfrm>
          <a:off x="6600825" y="1905000"/>
          <a:ext cx="576000" cy="576000"/>
        </a:xfrm>
        <a:prstGeom prst="ellipse">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219075</xdr:colOff>
      <xdr:row>8</xdr:row>
      <xdr:rowOff>66675</xdr:rowOff>
    </xdr:from>
    <xdr:to>
      <xdr:col>25</xdr:col>
      <xdr:colOff>209551</xdr:colOff>
      <xdr:row>10</xdr:row>
      <xdr:rowOff>57150</xdr:rowOff>
    </xdr:to>
    <xdr:sp macro="" textlink="">
      <xdr:nvSpPr>
        <xdr:cNvPr id="24" name="吹き出し: 四角形 23">
          <a:extLst>
            <a:ext uri="{FF2B5EF4-FFF2-40B4-BE49-F238E27FC236}">
              <a16:creationId xmlns:a16="http://schemas.microsoft.com/office/drawing/2014/main" id="{9109B520-1928-4A73-A107-2A3B50EBCC44}"/>
            </a:ext>
          </a:extLst>
        </xdr:cNvPr>
        <xdr:cNvSpPr/>
      </xdr:nvSpPr>
      <xdr:spPr>
        <a:xfrm>
          <a:off x="6429375" y="1447800"/>
          <a:ext cx="695326" cy="314325"/>
        </a:xfrm>
        <a:prstGeom prst="wedgeRectCallout">
          <a:avLst>
            <a:gd name="adj1" fmla="val -997"/>
            <a:gd name="adj2" fmla="val 103096"/>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実印押印</a:t>
          </a:r>
        </a:p>
      </xdr:txBody>
    </xdr:sp>
    <xdr:clientData/>
  </xdr:twoCellAnchor>
  <xdr:twoCellAnchor>
    <xdr:from>
      <xdr:col>13</xdr:col>
      <xdr:colOff>304800</xdr:colOff>
      <xdr:row>35</xdr:row>
      <xdr:rowOff>114300</xdr:rowOff>
    </xdr:from>
    <xdr:to>
      <xdr:col>20</xdr:col>
      <xdr:colOff>66674</xdr:colOff>
      <xdr:row>39</xdr:row>
      <xdr:rowOff>47625</xdr:rowOff>
    </xdr:to>
    <xdr:sp macro="" textlink="">
      <xdr:nvSpPr>
        <xdr:cNvPr id="25" name="四角形: 角を丸くする 24">
          <a:extLst>
            <a:ext uri="{FF2B5EF4-FFF2-40B4-BE49-F238E27FC236}">
              <a16:creationId xmlns:a16="http://schemas.microsoft.com/office/drawing/2014/main" id="{BF40C98D-6DA6-4BC5-AA7A-C3712E2C2124}"/>
            </a:ext>
          </a:extLst>
        </xdr:cNvPr>
        <xdr:cNvSpPr/>
      </xdr:nvSpPr>
      <xdr:spPr>
        <a:xfrm>
          <a:off x="2990850" y="5362575"/>
          <a:ext cx="2228849" cy="533400"/>
        </a:xfrm>
        <a:prstGeom prst="roundRect">
          <a:avLst>
            <a:gd name="adj" fmla="val 9126"/>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304800</xdr:colOff>
      <xdr:row>30</xdr:row>
      <xdr:rowOff>171449</xdr:rowOff>
    </xdr:from>
    <xdr:to>
      <xdr:col>23</xdr:col>
      <xdr:colOff>219075</xdr:colOff>
      <xdr:row>34</xdr:row>
      <xdr:rowOff>85724</xdr:rowOff>
    </xdr:to>
    <xdr:sp macro="" textlink="">
      <xdr:nvSpPr>
        <xdr:cNvPr id="26" name="吹き出し: 四角形 25">
          <a:extLst>
            <a:ext uri="{FF2B5EF4-FFF2-40B4-BE49-F238E27FC236}">
              <a16:creationId xmlns:a16="http://schemas.microsoft.com/office/drawing/2014/main" id="{9FD96D19-77B3-486D-8DA1-24DFCD4D807E}"/>
            </a:ext>
          </a:extLst>
        </xdr:cNvPr>
        <xdr:cNvSpPr/>
      </xdr:nvSpPr>
      <xdr:spPr>
        <a:xfrm>
          <a:off x="5105400" y="4743449"/>
          <a:ext cx="1323975" cy="466725"/>
        </a:xfrm>
        <a:prstGeom prst="wedgeRectCallout">
          <a:avLst>
            <a:gd name="adj1" fmla="val -42815"/>
            <a:gd name="adj2" fmla="val 85468"/>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２ 学校別交付申請額</a:t>
          </a:r>
          <a:endParaRPr kumimoji="1" lang="en-US" altLang="ja-JP" sz="900">
            <a:solidFill>
              <a:sysClr val="windowText" lastClr="000000"/>
            </a:solidFill>
          </a:endParaRPr>
        </a:p>
        <a:p>
          <a:pPr algn="l"/>
          <a:r>
            <a:rPr kumimoji="1" lang="ja-JP" altLang="en-US" sz="900">
              <a:solidFill>
                <a:sysClr val="windowText" lastClr="000000"/>
              </a:solidFill>
            </a:rPr>
            <a:t>の合計を入力。</a:t>
          </a:r>
        </a:p>
      </xdr:txBody>
    </xdr:sp>
    <xdr:clientData/>
  </xdr:twoCellAnchor>
  <xdr:twoCellAnchor>
    <xdr:from>
      <xdr:col>20</xdr:col>
      <xdr:colOff>352424</xdr:colOff>
      <xdr:row>3</xdr:row>
      <xdr:rowOff>152401</xdr:rowOff>
    </xdr:from>
    <xdr:to>
      <xdr:col>25</xdr:col>
      <xdr:colOff>342900</xdr:colOff>
      <xdr:row>5</xdr:row>
      <xdr:rowOff>28575</xdr:rowOff>
    </xdr:to>
    <xdr:sp macro="" textlink="">
      <xdr:nvSpPr>
        <xdr:cNvPr id="27" name="四角形: 角を丸くする 26">
          <a:extLst>
            <a:ext uri="{FF2B5EF4-FFF2-40B4-BE49-F238E27FC236}">
              <a16:creationId xmlns:a16="http://schemas.microsoft.com/office/drawing/2014/main" id="{19074C36-7352-4828-BF15-5AEF75CCB61E}"/>
            </a:ext>
          </a:extLst>
        </xdr:cNvPr>
        <xdr:cNvSpPr/>
      </xdr:nvSpPr>
      <xdr:spPr>
        <a:xfrm>
          <a:off x="5505449" y="657226"/>
          <a:ext cx="1752601" cy="247649"/>
        </a:xfrm>
        <a:prstGeom prst="roundRect">
          <a:avLst>
            <a:gd name="adj" fmla="val 9126"/>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247650</xdr:colOff>
      <xdr:row>5</xdr:row>
      <xdr:rowOff>38100</xdr:rowOff>
    </xdr:from>
    <xdr:to>
      <xdr:col>20</xdr:col>
      <xdr:colOff>190500</xdr:colOff>
      <xdr:row>6</xdr:row>
      <xdr:rowOff>104775</xdr:rowOff>
    </xdr:to>
    <xdr:sp macro="" textlink="">
      <xdr:nvSpPr>
        <xdr:cNvPr id="28" name="吹き出し: 四角形 27">
          <a:extLst>
            <a:ext uri="{FF2B5EF4-FFF2-40B4-BE49-F238E27FC236}">
              <a16:creationId xmlns:a16="http://schemas.microsoft.com/office/drawing/2014/main" id="{D2B4764E-596C-4FB1-83F6-51870196752A}"/>
            </a:ext>
          </a:extLst>
        </xdr:cNvPr>
        <xdr:cNvSpPr/>
      </xdr:nvSpPr>
      <xdr:spPr>
        <a:xfrm>
          <a:off x="3990975" y="914400"/>
          <a:ext cx="1352550" cy="238125"/>
        </a:xfrm>
        <a:prstGeom prst="wedgeRectCallout">
          <a:avLst>
            <a:gd name="adj1" fmla="val 67596"/>
            <a:gd name="adj2" fmla="val -55813"/>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法人番号（</a:t>
          </a:r>
          <a:r>
            <a:rPr kumimoji="1" lang="en-US" altLang="ja-JP" sz="900">
              <a:solidFill>
                <a:sysClr val="windowText" lastClr="000000"/>
              </a:solidFill>
            </a:rPr>
            <a:t>5</a:t>
          </a:r>
          <a:r>
            <a:rPr kumimoji="1" lang="ja-JP" altLang="en-US" sz="900">
              <a:solidFill>
                <a:sysClr val="windowText" lastClr="000000"/>
              </a:solidFill>
            </a:rPr>
            <a:t>桁）を入力。</a:t>
          </a:r>
        </a:p>
      </xdr:txBody>
    </xdr:sp>
    <xdr:clientData/>
  </xdr:twoCellAnchor>
  <xdr:twoCellAnchor>
    <xdr:from>
      <xdr:col>20</xdr:col>
      <xdr:colOff>38100</xdr:colOff>
      <xdr:row>64</xdr:row>
      <xdr:rowOff>66674</xdr:rowOff>
    </xdr:from>
    <xdr:to>
      <xdr:col>25</xdr:col>
      <xdr:colOff>238125</xdr:colOff>
      <xdr:row>70</xdr:row>
      <xdr:rowOff>38099</xdr:rowOff>
    </xdr:to>
    <xdr:sp macro="" textlink="">
      <xdr:nvSpPr>
        <xdr:cNvPr id="2" name="吹き出し: 四角形 1">
          <a:extLst>
            <a:ext uri="{FF2B5EF4-FFF2-40B4-BE49-F238E27FC236}">
              <a16:creationId xmlns:a16="http://schemas.microsoft.com/office/drawing/2014/main" id="{A8D9854D-CE29-4016-AA55-239ECC7EE12B}"/>
            </a:ext>
          </a:extLst>
        </xdr:cNvPr>
        <xdr:cNvSpPr/>
      </xdr:nvSpPr>
      <xdr:spPr>
        <a:xfrm>
          <a:off x="5191125" y="8372474"/>
          <a:ext cx="1962150" cy="600075"/>
        </a:xfrm>
        <a:prstGeom prst="wedgeRectCallout">
          <a:avLst>
            <a:gd name="adj1" fmla="val 15319"/>
            <a:gd name="adj2" fmla="val 106609"/>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交付申請</a:t>
          </a:r>
          <a:r>
            <a:rPr kumimoji="1" lang="en-US" altLang="ja-JP" sz="900">
              <a:solidFill>
                <a:sysClr val="windowText" lastClr="000000"/>
              </a:solidFill>
            </a:rPr>
            <a:t>2-3</a:t>
          </a:r>
          <a:r>
            <a:rPr kumimoji="1" lang="ja-JP" altLang="en-US" sz="900">
              <a:solidFill>
                <a:sysClr val="windowText" lastClr="000000"/>
              </a:solidFill>
            </a:rPr>
            <a:t>から転記。</a:t>
          </a:r>
          <a:endParaRPr kumimoji="1" lang="en-US" altLang="ja-JP" sz="900">
            <a:solidFill>
              <a:sysClr val="windowText" lastClr="000000"/>
            </a:solidFill>
          </a:endParaRPr>
        </a:p>
        <a:p>
          <a:pPr algn="l"/>
          <a:r>
            <a:rPr kumimoji="1" lang="en-US" altLang="ja-JP" sz="800">
              <a:solidFill>
                <a:sysClr val="windowText" lastClr="000000"/>
              </a:solidFill>
            </a:rPr>
            <a:t>※</a:t>
          </a:r>
          <a:r>
            <a:rPr kumimoji="1" lang="ja-JP" altLang="en-US" sz="800">
              <a:solidFill>
                <a:sysClr val="windowText" lastClr="000000"/>
              </a:solidFill>
            </a:rPr>
            <a:t>申請期間①申請者の加算分がある</a:t>
          </a:r>
          <a:endParaRPr kumimoji="1" lang="en-US" altLang="ja-JP" sz="800">
            <a:solidFill>
              <a:sysClr val="windowText" lastClr="000000"/>
            </a:solidFill>
          </a:endParaRPr>
        </a:p>
        <a:p>
          <a:pPr algn="l"/>
          <a:r>
            <a:rPr kumimoji="1" lang="ja-JP" altLang="en-US" sz="800">
              <a:solidFill>
                <a:sysClr val="windowText" lastClr="000000"/>
              </a:solidFill>
            </a:rPr>
            <a:t>　場合は合算額となります。</a:t>
          </a:r>
        </a:p>
      </xdr:txBody>
    </xdr:sp>
    <xdr:clientData/>
  </xdr:twoCellAnchor>
  <xdr:twoCellAnchor>
    <xdr:from>
      <xdr:col>19</xdr:col>
      <xdr:colOff>238125</xdr:colOff>
      <xdr:row>82</xdr:row>
      <xdr:rowOff>28576</xdr:rowOff>
    </xdr:from>
    <xdr:to>
      <xdr:col>25</xdr:col>
      <xdr:colOff>9525</xdr:colOff>
      <xdr:row>87</xdr:row>
      <xdr:rowOff>38100</xdr:rowOff>
    </xdr:to>
    <xdr:sp macro="" textlink="">
      <xdr:nvSpPr>
        <xdr:cNvPr id="29" name="吹き出し: 四角形 28">
          <a:extLst>
            <a:ext uri="{FF2B5EF4-FFF2-40B4-BE49-F238E27FC236}">
              <a16:creationId xmlns:a16="http://schemas.microsoft.com/office/drawing/2014/main" id="{CEE341E5-0A7E-4404-A777-31184C7540C2}"/>
            </a:ext>
          </a:extLst>
        </xdr:cNvPr>
        <xdr:cNvSpPr/>
      </xdr:nvSpPr>
      <xdr:spPr>
        <a:xfrm>
          <a:off x="5038725" y="9991726"/>
          <a:ext cx="1885950" cy="561974"/>
        </a:xfrm>
        <a:prstGeom prst="wedgeRectCallout">
          <a:avLst>
            <a:gd name="adj1" fmla="val -26493"/>
            <a:gd name="adj2" fmla="val 109457"/>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交付申請</a:t>
          </a:r>
          <a:r>
            <a:rPr kumimoji="1" lang="en-US" altLang="ja-JP" sz="900">
              <a:solidFill>
                <a:sysClr val="windowText" lastClr="000000"/>
              </a:solidFill>
            </a:rPr>
            <a:t>2-4</a:t>
          </a:r>
          <a:r>
            <a:rPr kumimoji="1" lang="ja-JP" altLang="en-US" sz="900">
              <a:solidFill>
                <a:sysClr val="windowText" lastClr="000000"/>
              </a:solidFill>
            </a:rPr>
            <a:t>から転記。</a:t>
          </a:r>
          <a:endParaRPr kumimoji="1" lang="en-US" altLang="ja-JP" sz="900">
            <a:solidFill>
              <a:sysClr val="windowText" lastClr="000000"/>
            </a:solidFill>
          </a:endParaRPr>
        </a:p>
        <a:p>
          <a:r>
            <a:rPr kumimoji="1" lang="en-US" altLang="ja-JP" sz="800">
              <a:solidFill>
                <a:sysClr val="windowText" lastClr="000000"/>
              </a:solidFill>
              <a:effectLst/>
              <a:latin typeface="+mn-lt"/>
              <a:ea typeface="+mn-ea"/>
              <a:cs typeface="+mn-cs"/>
            </a:rPr>
            <a:t>※</a:t>
          </a:r>
          <a:r>
            <a:rPr kumimoji="1" lang="ja-JP" altLang="ja-JP" sz="800">
              <a:solidFill>
                <a:sysClr val="windowText" lastClr="000000"/>
              </a:solidFill>
              <a:effectLst/>
              <a:latin typeface="+mn-lt"/>
              <a:ea typeface="+mn-ea"/>
              <a:cs typeface="+mn-cs"/>
            </a:rPr>
            <a:t>申請期間①申請者の加算分がある</a:t>
          </a:r>
          <a:endParaRPr kumimoji="1" lang="en-US" altLang="ja-JP" sz="800">
            <a:solidFill>
              <a:sysClr val="windowText" lastClr="000000"/>
            </a:solidFill>
            <a:effectLst/>
            <a:latin typeface="+mn-lt"/>
            <a:ea typeface="+mn-ea"/>
            <a:cs typeface="+mn-cs"/>
          </a:endParaRPr>
        </a:p>
        <a:p>
          <a:r>
            <a:rPr kumimoji="1" lang="ja-JP" altLang="en-US" sz="800">
              <a:solidFill>
                <a:sysClr val="windowText" lastClr="000000"/>
              </a:solidFill>
              <a:effectLst/>
              <a:latin typeface="+mn-lt"/>
              <a:ea typeface="+mn-ea"/>
              <a:cs typeface="+mn-cs"/>
            </a:rPr>
            <a:t>　</a:t>
          </a:r>
          <a:r>
            <a:rPr kumimoji="1" lang="ja-JP" altLang="ja-JP" sz="800">
              <a:solidFill>
                <a:sysClr val="windowText" lastClr="000000"/>
              </a:solidFill>
              <a:effectLst/>
              <a:latin typeface="+mn-lt"/>
              <a:ea typeface="+mn-ea"/>
              <a:cs typeface="+mn-cs"/>
            </a:rPr>
            <a:t>場合は合算額となります</a:t>
          </a:r>
          <a:r>
            <a:rPr kumimoji="1" lang="ja-JP" altLang="en-US" sz="800">
              <a:solidFill>
                <a:sysClr val="windowText" lastClr="000000"/>
              </a:solidFill>
              <a:effectLst/>
              <a:latin typeface="+mn-lt"/>
              <a:ea typeface="+mn-ea"/>
              <a:cs typeface="+mn-cs"/>
            </a:rPr>
            <a:t>。</a:t>
          </a:r>
          <a:endParaRPr kumimoji="1" lang="ja-JP" altLang="en-US" sz="800">
            <a:solidFill>
              <a:sysClr val="windowText" lastClr="000000"/>
            </a:solidFill>
          </a:endParaRPr>
        </a:p>
      </xdr:txBody>
    </xdr:sp>
    <xdr:clientData/>
  </xdr:twoCellAnchor>
  <xdr:twoCellAnchor>
    <xdr:from>
      <xdr:col>0</xdr:col>
      <xdr:colOff>142875</xdr:colOff>
      <xdr:row>88</xdr:row>
      <xdr:rowOff>66675</xdr:rowOff>
    </xdr:from>
    <xdr:to>
      <xdr:col>15</xdr:col>
      <xdr:colOff>38100</xdr:colOff>
      <xdr:row>92</xdr:row>
      <xdr:rowOff>28575</xdr:rowOff>
    </xdr:to>
    <xdr:sp macro="" textlink="">
      <xdr:nvSpPr>
        <xdr:cNvPr id="30" name="四角形: 角を丸くする 29">
          <a:extLst>
            <a:ext uri="{FF2B5EF4-FFF2-40B4-BE49-F238E27FC236}">
              <a16:creationId xmlns:a16="http://schemas.microsoft.com/office/drawing/2014/main" id="{E25EDD86-D8F7-435F-9300-BD1A03160BE1}"/>
            </a:ext>
          </a:extLst>
        </xdr:cNvPr>
        <xdr:cNvSpPr/>
      </xdr:nvSpPr>
      <xdr:spPr>
        <a:xfrm>
          <a:off x="142875" y="10668000"/>
          <a:ext cx="3286125" cy="304800"/>
        </a:xfrm>
        <a:prstGeom prst="roundRect">
          <a:avLst>
            <a:gd name="adj" fmla="val 9126"/>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28575</xdr:colOff>
      <xdr:row>93</xdr:row>
      <xdr:rowOff>57150</xdr:rowOff>
    </xdr:from>
    <xdr:to>
      <xdr:col>12</xdr:col>
      <xdr:colOff>133350</xdr:colOff>
      <xdr:row>96</xdr:row>
      <xdr:rowOff>47625</xdr:rowOff>
    </xdr:to>
    <xdr:sp macro="" textlink="">
      <xdr:nvSpPr>
        <xdr:cNvPr id="31" name="吹き出し: 四角形 30">
          <a:extLst>
            <a:ext uri="{FF2B5EF4-FFF2-40B4-BE49-F238E27FC236}">
              <a16:creationId xmlns:a16="http://schemas.microsoft.com/office/drawing/2014/main" id="{0BA43437-6EE9-40D5-9A86-865DE0C3A6D7}"/>
            </a:ext>
          </a:extLst>
        </xdr:cNvPr>
        <xdr:cNvSpPr/>
      </xdr:nvSpPr>
      <xdr:spPr>
        <a:xfrm>
          <a:off x="514350" y="11087100"/>
          <a:ext cx="1952625" cy="247650"/>
        </a:xfrm>
        <a:prstGeom prst="wedgeRectCallout">
          <a:avLst>
            <a:gd name="adj1" fmla="val 8232"/>
            <a:gd name="adj2" fmla="val -89179"/>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学校番号および学校名を入力。</a:t>
          </a:r>
        </a:p>
      </xdr:txBody>
    </xdr:sp>
    <xdr:clientData/>
  </xdr:twoCellAnchor>
  <xdr:twoCellAnchor>
    <xdr:from>
      <xdr:col>15</xdr:col>
      <xdr:colOff>114300</xdr:colOff>
      <xdr:row>73</xdr:row>
      <xdr:rowOff>66675</xdr:rowOff>
    </xdr:from>
    <xdr:to>
      <xdr:col>19</xdr:col>
      <xdr:colOff>333375</xdr:colOff>
      <xdr:row>77</xdr:row>
      <xdr:rowOff>28575</xdr:rowOff>
    </xdr:to>
    <xdr:sp macro="" textlink="">
      <xdr:nvSpPr>
        <xdr:cNvPr id="32" name="四角形: 角を丸くする 31">
          <a:extLst>
            <a:ext uri="{FF2B5EF4-FFF2-40B4-BE49-F238E27FC236}">
              <a16:creationId xmlns:a16="http://schemas.microsoft.com/office/drawing/2014/main" id="{513D126E-1578-4FBB-85DD-708353620DFC}"/>
            </a:ext>
          </a:extLst>
        </xdr:cNvPr>
        <xdr:cNvSpPr/>
      </xdr:nvSpPr>
      <xdr:spPr>
        <a:xfrm>
          <a:off x="3505200" y="9258300"/>
          <a:ext cx="1628775" cy="304800"/>
        </a:xfrm>
        <a:prstGeom prst="roundRect">
          <a:avLst>
            <a:gd name="adj" fmla="val 4637"/>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114300</xdr:colOff>
      <xdr:row>89</xdr:row>
      <xdr:rowOff>0</xdr:rowOff>
    </xdr:from>
    <xdr:to>
      <xdr:col>19</xdr:col>
      <xdr:colOff>333375</xdr:colOff>
      <xdr:row>92</xdr:row>
      <xdr:rowOff>28575</xdr:rowOff>
    </xdr:to>
    <xdr:sp macro="" textlink="">
      <xdr:nvSpPr>
        <xdr:cNvPr id="33" name="四角形: 角を丸くする 32">
          <a:extLst>
            <a:ext uri="{FF2B5EF4-FFF2-40B4-BE49-F238E27FC236}">
              <a16:creationId xmlns:a16="http://schemas.microsoft.com/office/drawing/2014/main" id="{C1CBE74F-4183-40FC-A622-624B5333DA76}"/>
            </a:ext>
          </a:extLst>
        </xdr:cNvPr>
        <xdr:cNvSpPr/>
      </xdr:nvSpPr>
      <xdr:spPr>
        <a:xfrm>
          <a:off x="3505200" y="10687050"/>
          <a:ext cx="1628775" cy="285750"/>
        </a:xfrm>
        <a:prstGeom prst="roundRect">
          <a:avLst>
            <a:gd name="adj" fmla="val 4637"/>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57151</xdr:colOff>
      <xdr:row>68</xdr:row>
      <xdr:rowOff>38100</xdr:rowOff>
    </xdr:from>
    <xdr:to>
      <xdr:col>18</xdr:col>
      <xdr:colOff>314326</xdr:colOff>
      <xdr:row>70</xdr:row>
      <xdr:rowOff>9526</xdr:rowOff>
    </xdr:to>
    <xdr:sp macro="" textlink="">
      <xdr:nvSpPr>
        <xdr:cNvPr id="35" name="吹き出し: 四角形 34">
          <a:extLst>
            <a:ext uri="{FF2B5EF4-FFF2-40B4-BE49-F238E27FC236}">
              <a16:creationId xmlns:a16="http://schemas.microsoft.com/office/drawing/2014/main" id="{463C95E9-2E0E-423E-BB27-A94FE5188CF0}"/>
            </a:ext>
          </a:extLst>
        </xdr:cNvPr>
        <xdr:cNvSpPr/>
      </xdr:nvSpPr>
      <xdr:spPr>
        <a:xfrm>
          <a:off x="3448051" y="8686800"/>
          <a:ext cx="1314450" cy="257176"/>
        </a:xfrm>
        <a:prstGeom prst="wedgeRectCallout">
          <a:avLst>
            <a:gd name="adj1" fmla="val -34820"/>
            <a:gd name="adj2" fmla="val 186416"/>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交付申請</a:t>
          </a:r>
          <a:r>
            <a:rPr kumimoji="1" lang="en-US" altLang="ja-JP" sz="900">
              <a:solidFill>
                <a:sysClr val="windowText" lastClr="000000"/>
              </a:solidFill>
            </a:rPr>
            <a:t>2-3</a:t>
          </a:r>
          <a:r>
            <a:rPr kumimoji="1" lang="ja-JP" altLang="en-US" sz="900">
              <a:solidFill>
                <a:sysClr val="windowText" lastClr="000000"/>
              </a:solidFill>
            </a:rPr>
            <a:t>から転記。</a:t>
          </a:r>
          <a:endParaRPr kumimoji="1" lang="en-US" altLang="ja-JP" sz="900">
            <a:solidFill>
              <a:sysClr val="windowText" lastClr="000000"/>
            </a:solidFill>
          </a:endParaRPr>
        </a:p>
      </xdr:txBody>
    </xdr:sp>
    <xdr:clientData/>
  </xdr:twoCellAnchor>
  <xdr:twoCellAnchor>
    <xdr:from>
      <xdr:col>15</xdr:col>
      <xdr:colOff>95250</xdr:colOff>
      <xdr:row>83</xdr:row>
      <xdr:rowOff>66675</xdr:rowOff>
    </xdr:from>
    <xdr:to>
      <xdr:col>19</xdr:col>
      <xdr:colOff>0</xdr:colOff>
      <xdr:row>85</xdr:row>
      <xdr:rowOff>28576</xdr:rowOff>
    </xdr:to>
    <xdr:sp macro="" textlink="">
      <xdr:nvSpPr>
        <xdr:cNvPr id="3" name="吹き出し: 四角形 2">
          <a:extLst>
            <a:ext uri="{FF2B5EF4-FFF2-40B4-BE49-F238E27FC236}">
              <a16:creationId xmlns:a16="http://schemas.microsoft.com/office/drawing/2014/main" id="{C75258CE-B555-4A46-AE4E-06DE4E0C02DD}"/>
            </a:ext>
          </a:extLst>
        </xdr:cNvPr>
        <xdr:cNvSpPr/>
      </xdr:nvSpPr>
      <xdr:spPr>
        <a:xfrm>
          <a:off x="3486150" y="10115550"/>
          <a:ext cx="1314450" cy="257176"/>
        </a:xfrm>
        <a:prstGeom prst="wedgeRectCallout">
          <a:avLst>
            <a:gd name="adj1" fmla="val -34820"/>
            <a:gd name="adj2" fmla="val 186416"/>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交付申請</a:t>
          </a:r>
          <a:r>
            <a:rPr kumimoji="1" lang="en-US" altLang="ja-JP" sz="900">
              <a:solidFill>
                <a:sysClr val="windowText" lastClr="000000"/>
              </a:solidFill>
            </a:rPr>
            <a:t>2-4</a:t>
          </a:r>
          <a:r>
            <a:rPr kumimoji="1" lang="ja-JP" altLang="en-US" sz="900">
              <a:solidFill>
                <a:sysClr val="windowText" lastClr="000000"/>
              </a:solidFill>
            </a:rPr>
            <a:t>から転記。</a:t>
          </a:r>
          <a:endParaRPr kumimoji="1" lang="en-US" altLang="ja-JP" sz="9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19048</xdr:colOff>
      <xdr:row>8</xdr:row>
      <xdr:rowOff>685800</xdr:rowOff>
    </xdr:from>
    <xdr:to>
      <xdr:col>11</xdr:col>
      <xdr:colOff>238798</xdr:colOff>
      <xdr:row>24</xdr:row>
      <xdr:rowOff>38100</xdr:rowOff>
    </xdr:to>
    <xdr:sp macro="" textlink="">
      <xdr:nvSpPr>
        <xdr:cNvPr id="2" name="四角形: 角を丸くする 1">
          <a:extLst>
            <a:ext uri="{FF2B5EF4-FFF2-40B4-BE49-F238E27FC236}">
              <a16:creationId xmlns:a16="http://schemas.microsoft.com/office/drawing/2014/main" id="{D6226442-AFF1-4E00-8AF4-5874EE9C830C}"/>
            </a:ext>
          </a:extLst>
        </xdr:cNvPr>
        <xdr:cNvSpPr/>
      </xdr:nvSpPr>
      <xdr:spPr>
        <a:xfrm>
          <a:off x="2333623" y="2314575"/>
          <a:ext cx="3839250" cy="3295650"/>
        </a:xfrm>
        <a:prstGeom prst="roundRect">
          <a:avLst>
            <a:gd name="adj" fmla="val 9126"/>
          </a:avLst>
        </a:prstGeom>
        <a:noFill/>
        <a:ln w="508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19048</xdr:colOff>
      <xdr:row>29</xdr:row>
      <xdr:rowOff>695325</xdr:rowOff>
    </xdr:from>
    <xdr:to>
      <xdr:col>11</xdr:col>
      <xdr:colOff>238798</xdr:colOff>
      <xdr:row>39</xdr:row>
      <xdr:rowOff>7200</xdr:rowOff>
    </xdr:to>
    <xdr:sp macro="" textlink="">
      <xdr:nvSpPr>
        <xdr:cNvPr id="3" name="四角形: 角を丸くする 2">
          <a:extLst>
            <a:ext uri="{FF2B5EF4-FFF2-40B4-BE49-F238E27FC236}">
              <a16:creationId xmlns:a16="http://schemas.microsoft.com/office/drawing/2014/main" id="{12C2F879-24D3-46B8-9B7F-F176C9CD1976}"/>
            </a:ext>
          </a:extLst>
        </xdr:cNvPr>
        <xdr:cNvSpPr/>
      </xdr:nvSpPr>
      <xdr:spPr>
        <a:xfrm>
          <a:off x="2333623" y="7267575"/>
          <a:ext cx="3839250" cy="1836000"/>
        </a:xfrm>
        <a:prstGeom prst="roundRect">
          <a:avLst>
            <a:gd name="adj" fmla="val 9126"/>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B0F0"/>
            </a:solidFill>
          </a:endParaRPr>
        </a:p>
      </xdr:txBody>
    </xdr:sp>
    <xdr:clientData/>
  </xdr:twoCellAnchor>
  <xdr:twoCellAnchor>
    <xdr:from>
      <xdr:col>3</xdr:col>
      <xdr:colOff>1315243</xdr:colOff>
      <xdr:row>40</xdr:row>
      <xdr:rowOff>409575</xdr:rowOff>
    </xdr:from>
    <xdr:to>
      <xdr:col>5</xdr:col>
      <xdr:colOff>37093</xdr:colOff>
      <xdr:row>41</xdr:row>
      <xdr:rowOff>386475</xdr:rowOff>
    </xdr:to>
    <xdr:sp macro="" textlink="">
      <xdr:nvSpPr>
        <xdr:cNvPr id="4" name="四角形: 角を丸くする 3">
          <a:extLst>
            <a:ext uri="{FF2B5EF4-FFF2-40B4-BE49-F238E27FC236}">
              <a16:creationId xmlns:a16="http://schemas.microsoft.com/office/drawing/2014/main" id="{E48AFAA4-3B88-4651-BD5F-76C99B4B3428}"/>
            </a:ext>
          </a:extLst>
        </xdr:cNvPr>
        <xdr:cNvSpPr/>
      </xdr:nvSpPr>
      <xdr:spPr>
        <a:xfrm>
          <a:off x="3629818" y="9705975"/>
          <a:ext cx="684000" cy="396000"/>
        </a:xfrm>
        <a:prstGeom prst="roundRect">
          <a:avLst>
            <a:gd name="adj" fmla="val 9126"/>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1305717</xdr:colOff>
      <xdr:row>40</xdr:row>
      <xdr:rowOff>85725</xdr:rowOff>
    </xdr:from>
    <xdr:to>
      <xdr:col>5</xdr:col>
      <xdr:colOff>86817</xdr:colOff>
      <xdr:row>40</xdr:row>
      <xdr:rowOff>337725</xdr:rowOff>
    </xdr:to>
    <xdr:sp macro="" textlink="">
      <xdr:nvSpPr>
        <xdr:cNvPr id="5" name="四角形: 角を丸くする 4">
          <a:extLst>
            <a:ext uri="{FF2B5EF4-FFF2-40B4-BE49-F238E27FC236}">
              <a16:creationId xmlns:a16="http://schemas.microsoft.com/office/drawing/2014/main" id="{F2291702-5ED7-40C4-9F27-130FD96CD84A}"/>
            </a:ext>
          </a:extLst>
        </xdr:cNvPr>
        <xdr:cNvSpPr/>
      </xdr:nvSpPr>
      <xdr:spPr>
        <a:xfrm>
          <a:off x="3620292" y="9382125"/>
          <a:ext cx="743250" cy="252000"/>
        </a:xfrm>
        <a:prstGeom prst="roundRect">
          <a:avLst>
            <a:gd name="adj" fmla="val 9126"/>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590548</xdr:colOff>
      <xdr:row>1</xdr:row>
      <xdr:rowOff>209551</xdr:rowOff>
    </xdr:from>
    <xdr:to>
      <xdr:col>11</xdr:col>
      <xdr:colOff>267598</xdr:colOff>
      <xdr:row>4</xdr:row>
      <xdr:rowOff>12901</xdr:rowOff>
    </xdr:to>
    <xdr:sp macro="" textlink="">
      <xdr:nvSpPr>
        <xdr:cNvPr id="6" name="四角形: 角を丸くする 5">
          <a:extLst>
            <a:ext uri="{FF2B5EF4-FFF2-40B4-BE49-F238E27FC236}">
              <a16:creationId xmlns:a16="http://schemas.microsoft.com/office/drawing/2014/main" id="{D8E7703C-4C7A-4DF6-B775-85AC7C43164A}"/>
            </a:ext>
          </a:extLst>
        </xdr:cNvPr>
        <xdr:cNvSpPr/>
      </xdr:nvSpPr>
      <xdr:spPr>
        <a:xfrm>
          <a:off x="4257673" y="409576"/>
          <a:ext cx="1944000" cy="432000"/>
        </a:xfrm>
        <a:prstGeom prst="roundRect">
          <a:avLst>
            <a:gd name="adj" fmla="val 9126"/>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561975</xdr:colOff>
      <xdr:row>4</xdr:row>
      <xdr:rowOff>114301</xdr:rowOff>
    </xdr:from>
    <xdr:to>
      <xdr:col>8</xdr:col>
      <xdr:colOff>205317</xdr:colOff>
      <xdr:row>8</xdr:row>
      <xdr:rowOff>712834</xdr:rowOff>
    </xdr:to>
    <xdr:sp macro="" textlink="">
      <xdr:nvSpPr>
        <xdr:cNvPr id="7" name="吹き出し: 四角形 8">
          <a:extLst>
            <a:ext uri="{FF2B5EF4-FFF2-40B4-BE49-F238E27FC236}">
              <a16:creationId xmlns:a16="http://schemas.microsoft.com/office/drawing/2014/main" id="{F61EF3D9-10A6-428E-BD8F-D892B77A11E1}"/>
            </a:ext>
          </a:extLst>
        </xdr:cNvPr>
        <xdr:cNvSpPr/>
      </xdr:nvSpPr>
      <xdr:spPr>
        <a:xfrm>
          <a:off x="2876550" y="942976"/>
          <a:ext cx="2434167" cy="1398633"/>
        </a:xfrm>
        <a:custGeom>
          <a:avLst/>
          <a:gdLst>
            <a:gd name="connsiteX0" fmla="*/ 0 w 2338917"/>
            <a:gd name="connsiteY0" fmla="*/ 0 h 480785"/>
            <a:gd name="connsiteX1" fmla="*/ 389820 w 2338917"/>
            <a:gd name="connsiteY1" fmla="*/ 0 h 480785"/>
            <a:gd name="connsiteX2" fmla="*/ 389820 w 2338917"/>
            <a:gd name="connsiteY2" fmla="*/ 0 h 480785"/>
            <a:gd name="connsiteX3" fmla="*/ 974549 w 2338917"/>
            <a:gd name="connsiteY3" fmla="*/ 0 h 480785"/>
            <a:gd name="connsiteX4" fmla="*/ 2338917 w 2338917"/>
            <a:gd name="connsiteY4" fmla="*/ 0 h 480785"/>
            <a:gd name="connsiteX5" fmla="*/ 2338917 w 2338917"/>
            <a:gd name="connsiteY5" fmla="*/ 280458 h 480785"/>
            <a:gd name="connsiteX6" fmla="*/ 2338917 w 2338917"/>
            <a:gd name="connsiteY6" fmla="*/ 280458 h 480785"/>
            <a:gd name="connsiteX7" fmla="*/ 2338917 w 2338917"/>
            <a:gd name="connsiteY7" fmla="*/ 400654 h 480785"/>
            <a:gd name="connsiteX8" fmla="*/ 2338917 w 2338917"/>
            <a:gd name="connsiteY8" fmla="*/ 480785 h 480785"/>
            <a:gd name="connsiteX9" fmla="*/ 974549 w 2338917"/>
            <a:gd name="connsiteY9" fmla="*/ 480785 h 480785"/>
            <a:gd name="connsiteX10" fmla="*/ -286517 w 2338917"/>
            <a:gd name="connsiteY10" fmla="*/ 1389108 h 480785"/>
            <a:gd name="connsiteX11" fmla="*/ 389820 w 2338917"/>
            <a:gd name="connsiteY11" fmla="*/ 480785 h 480785"/>
            <a:gd name="connsiteX12" fmla="*/ 0 w 2338917"/>
            <a:gd name="connsiteY12" fmla="*/ 480785 h 480785"/>
            <a:gd name="connsiteX13" fmla="*/ 0 w 2338917"/>
            <a:gd name="connsiteY13" fmla="*/ 400654 h 480785"/>
            <a:gd name="connsiteX14" fmla="*/ 0 w 2338917"/>
            <a:gd name="connsiteY14" fmla="*/ 280458 h 480785"/>
            <a:gd name="connsiteX15" fmla="*/ 0 w 2338917"/>
            <a:gd name="connsiteY15" fmla="*/ 280458 h 480785"/>
            <a:gd name="connsiteX16" fmla="*/ 0 w 2338917"/>
            <a:gd name="connsiteY16" fmla="*/ 0 h 480785"/>
            <a:gd name="connsiteX0" fmla="*/ 286517 w 2625434"/>
            <a:gd name="connsiteY0" fmla="*/ 0 h 1389108"/>
            <a:gd name="connsiteX1" fmla="*/ 676337 w 2625434"/>
            <a:gd name="connsiteY1" fmla="*/ 0 h 1389108"/>
            <a:gd name="connsiteX2" fmla="*/ 676337 w 2625434"/>
            <a:gd name="connsiteY2" fmla="*/ 0 h 1389108"/>
            <a:gd name="connsiteX3" fmla="*/ 1261066 w 2625434"/>
            <a:gd name="connsiteY3" fmla="*/ 0 h 1389108"/>
            <a:gd name="connsiteX4" fmla="*/ 2625434 w 2625434"/>
            <a:gd name="connsiteY4" fmla="*/ 0 h 1389108"/>
            <a:gd name="connsiteX5" fmla="*/ 2625434 w 2625434"/>
            <a:gd name="connsiteY5" fmla="*/ 280458 h 1389108"/>
            <a:gd name="connsiteX6" fmla="*/ 2625434 w 2625434"/>
            <a:gd name="connsiteY6" fmla="*/ 280458 h 1389108"/>
            <a:gd name="connsiteX7" fmla="*/ 2625434 w 2625434"/>
            <a:gd name="connsiteY7" fmla="*/ 400654 h 1389108"/>
            <a:gd name="connsiteX8" fmla="*/ 2625434 w 2625434"/>
            <a:gd name="connsiteY8" fmla="*/ 480785 h 1389108"/>
            <a:gd name="connsiteX9" fmla="*/ 1261066 w 2625434"/>
            <a:gd name="connsiteY9" fmla="*/ 480785 h 1389108"/>
            <a:gd name="connsiteX10" fmla="*/ 0 w 2625434"/>
            <a:gd name="connsiteY10" fmla="*/ 1389108 h 1389108"/>
            <a:gd name="connsiteX11" fmla="*/ 1085912 w 2625434"/>
            <a:gd name="connsiteY11" fmla="*/ 490310 h 1389108"/>
            <a:gd name="connsiteX12" fmla="*/ 286517 w 2625434"/>
            <a:gd name="connsiteY12" fmla="*/ 480785 h 1389108"/>
            <a:gd name="connsiteX13" fmla="*/ 286517 w 2625434"/>
            <a:gd name="connsiteY13" fmla="*/ 400654 h 1389108"/>
            <a:gd name="connsiteX14" fmla="*/ 286517 w 2625434"/>
            <a:gd name="connsiteY14" fmla="*/ 280458 h 1389108"/>
            <a:gd name="connsiteX15" fmla="*/ 286517 w 2625434"/>
            <a:gd name="connsiteY15" fmla="*/ 280458 h 1389108"/>
            <a:gd name="connsiteX16" fmla="*/ 286517 w 2625434"/>
            <a:gd name="connsiteY16" fmla="*/ 0 h 1389108"/>
            <a:gd name="connsiteX0" fmla="*/ 0 w 2338917"/>
            <a:gd name="connsiteY0" fmla="*/ 0 h 1398633"/>
            <a:gd name="connsiteX1" fmla="*/ 389820 w 2338917"/>
            <a:gd name="connsiteY1" fmla="*/ 0 h 1398633"/>
            <a:gd name="connsiteX2" fmla="*/ 389820 w 2338917"/>
            <a:gd name="connsiteY2" fmla="*/ 0 h 1398633"/>
            <a:gd name="connsiteX3" fmla="*/ 974549 w 2338917"/>
            <a:gd name="connsiteY3" fmla="*/ 0 h 1398633"/>
            <a:gd name="connsiteX4" fmla="*/ 2338917 w 2338917"/>
            <a:gd name="connsiteY4" fmla="*/ 0 h 1398633"/>
            <a:gd name="connsiteX5" fmla="*/ 2338917 w 2338917"/>
            <a:gd name="connsiteY5" fmla="*/ 280458 h 1398633"/>
            <a:gd name="connsiteX6" fmla="*/ 2338917 w 2338917"/>
            <a:gd name="connsiteY6" fmla="*/ 280458 h 1398633"/>
            <a:gd name="connsiteX7" fmla="*/ 2338917 w 2338917"/>
            <a:gd name="connsiteY7" fmla="*/ 400654 h 1398633"/>
            <a:gd name="connsiteX8" fmla="*/ 2338917 w 2338917"/>
            <a:gd name="connsiteY8" fmla="*/ 480785 h 1398633"/>
            <a:gd name="connsiteX9" fmla="*/ 974549 w 2338917"/>
            <a:gd name="connsiteY9" fmla="*/ 480785 h 1398633"/>
            <a:gd name="connsiteX10" fmla="*/ 723133 w 2338917"/>
            <a:gd name="connsiteY10" fmla="*/ 1398633 h 1398633"/>
            <a:gd name="connsiteX11" fmla="*/ 799395 w 2338917"/>
            <a:gd name="connsiteY11" fmla="*/ 490310 h 1398633"/>
            <a:gd name="connsiteX12" fmla="*/ 0 w 2338917"/>
            <a:gd name="connsiteY12" fmla="*/ 480785 h 1398633"/>
            <a:gd name="connsiteX13" fmla="*/ 0 w 2338917"/>
            <a:gd name="connsiteY13" fmla="*/ 400654 h 1398633"/>
            <a:gd name="connsiteX14" fmla="*/ 0 w 2338917"/>
            <a:gd name="connsiteY14" fmla="*/ 280458 h 1398633"/>
            <a:gd name="connsiteX15" fmla="*/ 0 w 2338917"/>
            <a:gd name="connsiteY15" fmla="*/ 280458 h 1398633"/>
            <a:gd name="connsiteX16" fmla="*/ 0 w 2338917"/>
            <a:gd name="connsiteY16" fmla="*/ 0 h 139863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2338917" h="1398633">
              <a:moveTo>
                <a:pt x="0" y="0"/>
              </a:moveTo>
              <a:lnTo>
                <a:pt x="389820" y="0"/>
              </a:lnTo>
              <a:lnTo>
                <a:pt x="389820" y="0"/>
              </a:lnTo>
              <a:lnTo>
                <a:pt x="974549" y="0"/>
              </a:lnTo>
              <a:lnTo>
                <a:pt x="2338917" y="0"/>
              </a:lnTo>
              <a:lnTo>
                <a:pt x="2338917" y="280458"/>
              </a:lnTo>
              <a:lnTo>
                <a:pt x="2338917" y="280458"/>
              </a:lnTo>
              <a:lnTo>
                <a:pt x="2338917" y="400654"/>
              </a:lnTo>
              <a:lnTo>
                <a:pt x="2338917" y="480785"/>
              </a:lnTo>
              <a:lnTo>
                <a:pt x="974549" y="480785"/>
              </a:lnTo>
              <a:lnTo>
                <a:pt x="723133" y="1398633"/>
              </a:lnTo>
              <a:lnTo>
                <a:pt x="799395" y="490310"/>
              </a:lnTo>
              <a:lnTo>
                <a:pt x="0" y="480785"/>
              </a:lnTo>
              <a:lnTo>
                <a:pt x="0" y="400654"/>
              </a:lnTo>
              <a:lnTo>
                <a:pt x="0" y="280458"/>
              </a:lnTo>
              <a:lnTo>
                <a:pt x="0" y="280458"/>
              </a:lnTo>
              <a:lnTo>
                <a:pt x="0" y="0"/>
              </a:lnTo>
              <a:close/>
            </a:path>
          </a:pathLst>
        </a:custGeom>
        <a:solidFill>
          <a:schemeClr val="accent5">
            <a:lumMod val="60000"/>
            <a:lumOff val="40000"/>
          </a:schemeClr>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latin typeface="Meiryo UI" panose="020B0604030504040204" pitchFamily="50" charset="-128"/>
              <a:ea typeface="Meiryo UI" panose="020B0604030504040204" pitchFamily="50" charset="-128"/>
            </a:rPr>
            <a:t>申請期間①の使用欄。</a:t>
          </a:r>
          <a:endParaRPr kumimoji="1" lang="en-US" altLang="ja-JP" sz="9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900">
              <a:solidFill>
                <a:sysClr val="windowText" lastClr="000000"/>
              </a:solidFill>
              <a:latin typeface="Meiryo UI" panose="020B0604030504040204" pitchFamily="50" charset="-128"/>
              <a:ea typeface="Meiryo UI" panose="020B0604030504040204" pitchFamily="50" charset="-128"/>
            </a:rPr>
            <a:t>申請期間②で変更する必要はありません。</a:t>
          </a:r>
        </a:p>
      </xdr:txBody>
    </xdr:sp>
    <xdr:clientData/>
  </xdr:twoCellAnchor>
  <xdr:twoCellAnchor>
    <xdr:from>
      <xdr:col>3</xdr:col>
      <xdr:colOff>1171575</xdr:colOff>
      <xdr:row>23</xdr:row>
      <xdr:rowOff>9526</xdr:rowOff>
    </xdr:from>
    <xdr:to>
      <xdr:col>5</xdr:col>
      <xdr:colOff>139701</xdr:colOff>
      <xdr:row>24</xdr:row>
      <xdr:rowOff>28576</xdr:rowOff>
    </xdr:to>
    <xdr:sp macro="" textlink="">
      <xdr:nvSpPr>
        <xdr:cNvPr id="8" name="楕円 7">
          <a:extLst>
            <a:ext uri="{FF2B5EF4-FFF2-40B4-BE49-F238E27FC236}">
              <a16:creationId xmlns:a16="http://schemas.microsoft.com/office/drawing/2014/main" id="{21CF0E70-CD1C-46F6-905C-6C6180655A3B}"/>
            </a:ext>
          </a:extLst>
        </xdr:cNvPr>
        <xdr:cNvSpPr/>
      </xdr:nvSpPr>
      <xdr:spPr>
        <a:xfrm>
          <a:off x="3486150" y="5162551"/>
          <a:ext cx="930276" cy="438150"/>
        </a:xfrm>
        <a:prstGeom prst="ellipse">
          <a:avLst/>
        </a:prstGeom>
        <a:noFill/>
        <a:ln w="38100">
          <a:solidFill>
            <a:srgbClr val="00B05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702468</xdr:colOff>
      <xdr:row>24</xdr:row>
      <xdr:rowOff>42863</xdr:rowOff>
    </xdr:from>
    <xdr:to>
      <xdr:col>4</xdr:col>
      <xdr:colOff>283634</xdr:colOff>
      <xdr:row>41</xdr:row>
      <xdr:rowOff>147769</xdr:rowOff>
    </xdr:to>
    <xdr:cxnSp macro="">
      <xdr:nvCxnSpPr>
        <xdr:cNvPr id="9" name="直線矢印コネクタ 8">
          <a:extLst>
            <a:ext uri="{FF2B5EF4-FFF2-40B4-BE49-F238E27FC236}">
              <a16:creationId xmlns:a16="http://schemas.microsoft.com/office/drawing/2014/main" id="{22707613-B4F6-4C48-8ACB-D5BFC4CF7EF3}"/>
            </a:ext>
          </a:extLst>
        </xdr:cNvPr>
        <xdr:cNvCxnSpPr/>
      </xdr:nvCxnSpPr>
      <xdr:spPr>
        <a:xfrm flipH="1">
          <a:off x="3017043" y="5614988"/>
          <a:ext cx="933716" cy="4248281"/>
        </a:xfrm>
        <a:prstGeom prst="straightConnector1">
          <a:avLst/>
        </a:prstGeom>
        <a:ln w="381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1247775</xdr:colOff>
      <xdr:row>40</xdr:row>
      <xdr:rowOff>7141</xdr:rowOff>
    </xdr:from>
    <xdr:to>
      <xdr:col>5</xdr:col>
      <xdr:colOff>147244</xdr:colOff>
      <xdr:row>40</xdr:row>
      <xdr:rowOff>403141</xdr:rowOff>
    </xdr:to>
    <xdr:sp macro="" textlink="">
      <xdr:nvSpPr>
        <xdr:cNvPr id="10" name="楕円 9">
          <a:extLst>
            <a:ext uri="{FF2B5EF4-FFF2-40B4-BE49-F238E27FC236}">
              <a16:creationId xmlns:a16="http://schemas.microsoft.com/office/drawing/2014/main" id="{6746EA3B-E267-4847-8AA1-C9CEE330FB38}"/>
            </a:ext>
          </a:extLst>
        </xdr:cNvPr>
        <xdr:cNvSpPr/>
      </xdr:nvSpPr>
      <xdr:spPr>
        <a:xfrm>
          <a:off x="3562350" y="9303541"/>
          <a:ext cx="861619" cy="396000"/>
        </a:xfrm>
        <a:prstGeom prst="ellipse">
          <a:avLst/>
        </a:prstGeom>
        <a:noFill/>
        <a:ln w="38100">
          <a:solidFill>
            <a:srgbClr val="7030A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1071563</xdr:colOff>
      <xdr:row>40</xdr:row>
      <xdr:rowOff>205141</xdr:rowOff>
    </xdr:from>
    <xdr:to>
      <xdr:col>3</xdr:col>
      <xdr:colOff>1247775</xdr:colOff>
      <xdr:row>41</xdr:row>
      <xdr:rowOff>71437</xdr:rowOff>
    </xdr:to>
    <xdr:cxnSp macro="">
      <xdr:nvCxnSpPr>
        <xdr:cNvPr id="11" name="直線矢印コネクタ 10">
          <a:extLst>
            <a:ext uri="{FF2B5EF4-FFF2-40B4-BE49-F238E27FC236}">
              <a16:creationId xmlns:a16="http://schemas.microsoft.com/office/drawing/2014/main" id="{57460ACD-AB95-4B07-9023-472C1EB2C6C8}"/>
            </a:ext>
          </a:extLst>
        </xdr:cNvPr>
        <xdr:cNvCxnSpPr>
          <a:stCxn id="10" idx="2"/>
        </xdr:cNvCxnSpPr>
      </xdr:nvCxnSpPr>
      <xdr:spPr>
        <a:xfrm flipH="1">
          <a:off x="1223963" y="9501541"/>
          <a:ext cx="2338387" cy="285396"/>
        </a:xfrm>
        <a:prstGeom prst="straightConnector1">
          <a:avLst/>
        </a:prstGeom>
        <a:ln w="38100">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511969</xdr:colOff>
      <xdr:row>0</xdr:row>
      <xdr:rowOff>47624</xdr:rowOff>
    </xdr:from>
    <xdr:to>
      <xdr:col>11</xdr:col>
      <xdr:colOff>242888</xdr:colOff>
      <xdr:row>1</xdr:row>
      <xdr:rowOff>141551</xdr:rowOff>
    </xdr:to>
    <xdr:sp macro="" textlink="">
      <xdr:nvSpPr>
        <xdr:cNvPr id="12" name="吹き出し: 四角形 11">
          <a:extLst>
            <a:ext uri="{FF2B5EF4-FFF2-40B4-BE49-F238E27FC236}">
              <a16:creationId xmlns:a16="http://schemas.microsoft.com/office/drawing/2014/main" id="{A430484A-2C0E-4FFC-8035-E2714A0BB937}"/>
            </a:ext>
          </a:extLst>
        </xdr:cNvPr>
        <xdr:cNvSpPr/>
      </xdr:nvSpPr>
      <xdr:spPr>
        <a:xfrm>
          <a:off x="4179094" y="47624"/>
          <a:ext cx="1997869" cy="293952"/>
        </a:xfrm>
        <a:prstGeom prst="wedgeRectCallout">
          <a:avLst>
            <a:gd name="adj1" fmla="val -28165"/>
            <a:gd name="adj2" fmla="val 83023"/>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latin typeface="Meiryo UI" panose="020B0604030504040204" pitchFamily="50" charset="-128"/>
              <a:ea typeface="Meiryo UI" panose="020B0604030504040204" pitchFamily="50" charset="-128"/>
            </a:rPr>
            <a:t>学校名、学校番号（</a:t>
          </a:r>
          <a:r>
            <a:rPr kumimoji="1" lang="en-US" altLang="ja-JP" sz="900">
              <a:solidFill>
                <a:sysClr val="windowText" lastClr="000000"/>
              </a:solidFill>
              <a:latin typeface="Meiryo UI" panose="020B0604030504040204" pitchFamily="50" charset="-128"/>
              <a:ea typeface="Meiryo UI" panose="020B0604030504040204" pitchFamily="50" charset="-128"/>
            </a:rPr>
            <a:t>7</a:t>
          </a:r>
          <a:r>
            <a:rPr kumimoji="1" lang="ja-JP" altLang="en-US" sz="900">
              <a:solidFill>
                <a:sysClr val="windowText" lastClr="000000"/>
              </a:solidFill>
              <a:latin typeface="Meiryo UI" panose="020B0604030504040204" pitchFamily="50" charset="-128"/>
              <a:ea typeface="Meiryo UI" panose="020B0604030504040204" pitchFamily="50" charset="-128"/>
            </a:rPr>
            <a:t>桁）を入力。</a:t>
          </a:r>
        </a:p>
      </xdr:txBody>
    </xdr:sp>
    <xdr:clientData/>
  </xdr:twoCellAnchor>
  <xdr:twoCellAnchor>
    <xdr:from>
      <xdr:col>1</xdr:col>
      <xdr:colOff>726280</xdr:colOff>
      <xdr:row>2</xdr:row>
      <xdr:rowOff>95251</xdr:rowOff>
    </xdr:from>
    <xdr:to>
      <xdr:col>3</xdr:col>
      <xdr:colOff>38098</xdr:colOff>
      <xdr:row>3</xdr:row>
      <xdr:rowOff>189178</xdr:rowOff>
    </xdr:to>
    <xdr:sp macro="" textlink="">
      <xdr:nvSpPr>
        <xdr:cNvPr id="13" name="吹き出し: 四角形 12">
          <a:extLst>
            <a:ext uri="{FF2B5EF4-FFF2-40B4-BE49-F238E27FC236}">
              <a16:creationId xmlns:a16="http://schemas.microsoft.com/office/drawing/2014/main" id="{55C332AB-2E07-4A91-AC71-7CE9C7E72B7B}"/>
            </a:ext>
          </a:extLst>
        </xdr:cNvPr>
        <xdr:cNvSpPr/>
      </xdr:nvSpPr>
      <xdr:spPr>
        <a:xfrm>
          <a:off x="878680" y="523876"/>
          <a:ext cx="1473993" cy="293952"/>
        </a:xfrm>
        <a:prstGeom prst="wedgeRectCallout">
          <a:avLst>
            <a:gd name="adj1" fmla="val -32954"/>
            <a:gd name="adj2" fmla="val -87335"/>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latin typeface="Meiryo UI" panose="020B0604030504040204" pitchFamily="50" charset="-128"/>
              <a:ea typeface="Meiryo UI" panose="020B0604030504040204" pitchFamily="50" charset="-128"/>
            </a:rPr>
            <a:t>学校ごとに作成してください。</a:t>
          </a:r>
        </a:p>
      </xdr:txBody>
    </xdr:sp>
    <xdr:clientData/>
  </xdr:twoCellAnchor>
  <xdr:twoCellAnchor>
    <xdr:from>
      <xdr:col>2</xdr:col>
      <xdr:colOff>723899</xdr:colOff>
      <xdr:row>25</xdr:row>
      <xdr:rowOff>19051</xdr:rowOff>
    </xdr:from>
    <xdr:to>
      <xdr:col>6</xdr:col>
      <xdr:colOff>276224</xdr:colOff>
      <xdr:row>29</xdr:row>
      <xdr:rowOff>625083</xdr:rowOff>
    </xdr:to>
    <xdr:sp macro="" textlink="">
      <xdr:nvSpPr>
        <xdr:cNvPr id="14" name="吹き出し: 四角形 21">
          <a:extLst>
            <a:ext uri="{FF2B5EF4-FFF2-40B4-BE49-F238E27FC236}">
              <a16:creationId xmlns:a16="http://schemas.microsoft.com/office/drawing/2014/main" id="{45418542-00CD-4BD3-9EBE-8FFEE34C0192}"/>
            </a:ext>
          </a:extLst>
        </xdr:cNvPr>
        <xdr:cNvSpPr/>
      </xdr:nvSpPr>
      <xdr:spPr>
        <a:xfrm>
          <a:off x="1962149" y="5791201"/>
          <a:ext cx="2867025" cy="1406132"/>
        </a:xfrm>
        <a:custGeom>
          <a:avLst/>
          <a:gdLst>
            <a:gd name="connsiteX0" fmla="*/ 0 w 2867025"/>
            <a:gd name="connsiteY0" fmla="*/ 0 h 428625"/>
            <a:gd name="connsiteX1" fmla="*/ 477838 w 2867025"/>
            <a:gd name="connsiteY1" fmla="*/ 0 h 428625"/>
            <a:gd name="connsiteX2" fmla="*/ 477838 w 2867025"/>
            <a:gd name="connsiteY2" fmla="*/ 0 h 428625"/>
            <a:gd name="connsiteX3" fmla="*/ 1194594 w 2867025"/>
            <a:gd name="connsiteY3" fmla="*/ 0 h 428625"/>
            <a:gd name="connsiteX4" fmla="*/ 2867025 w 2867025"/>
            <a:gd name="connsiteY4" fmla="*/ 0 h 428625"/>
            <a:gd name="connsiteX5" fmla="*/ 2867025 w 2867025"/>
            <a:gd name="connsiteY5" fmla="*/ 250031 h 428625"/>
            <a:gd name="connsiteX6" fmla="*/ 2867025 w 2867025"/>
            <a:gd name="connsiteY6" fmla="*/ 250031 h 428625"/>
            <a:gd name="connsiteX7" fmla="*/ 2867025 w 2867025"/>
            <a:gd name="connsiteY7" fmla="*/ 357188 h 428625"/>
            <a:gd name="connsiteX8" fmla="*/ 2867025 w 2867025"/>
            <a:gd name="connsiteY8" fmla="*/ 428625 h 428625"/>
            <a:gd name="connsiteX9" fmla="*/ 1194594 w 2867025"/>
            <a:gd name="connsiteY9" fmla="*/ 428625 h 428625"/>
            <a:gd name="connsiteX10" fmla="*/ 1165847 w 2867025"/>
            <a:gd name="connsiteY10" fmla="*/ 1329933 h 428625"/>
            <a:gd name="connsiteX11" fmla="*/ 477838 w 2867025"/>
            <a:gd name="connsiteY11" fmla="*/ 428625 h 428625"/>
            <a:gd name="connsiteX12" fmla="*/ 0 w 2867025"/>
            <a:gd name="connsiteY12" fmla="*/ 428625 h 428625"/>
            <a:gd name="connsiteX13" fmla="*/ 0 w 2867025"/>
            <a:gd name="connsiteY13" fmla="*/ 357188 h 428625"/>
            <a:gd name="connsiteX14" fmla="*/ 0 w 2867025"/>
            <a:gd name="connsiteY14" fmla="*/ 250031 h 428625"/>
            <a:gd name="connsiteX15" fmla="*/ 0 w 2867025"/>
            <a:gd name="connsiteY15" fmla="*/ 250031 h 428625"/>
            <a:gd name="connsiteX16" fmla="*/ 0 w 2867025"/>
            <a:gd name="connsiteY16" fmla="*/ 0 h 428625"/>
            <a:gd name="connsiteX0" fmla="*/ 0 w 2867025"/>
            <a:gd name="connsiteY0" fmla="*/ 0 h 1329933"/>
            <a:gd name="connsiteX1" fmla="*/ 477838 w 2867025"/>
            <a:gd name="connsiteY1" fmla="*/ 0 h 1329933"/>
            <a:gd name="connsiteX2" fmla="*/ 477838 w 2867025"/>
            <a:gd name="connsiteY2" fmla="*/ 0 h 1329933"/>
            <a:gd name="connsiteX3" fmla="*/ 1194594 w 2867025"/>
            <a:gd name="connsiteY3" fmla="*/ 0 h 1329933"/>
            <a:gd name="connsiteX4" fmla="*/ 2867025 w 2867025"/>
            <a:gd name="connsiteY4" fmla="*/ 0 h 1329933"/>
            <a:gd name="connsiteX5" fmla="*/ 2867025 w 2867025"/>
            <a:gd name="connsiteY5" fmla="*/ 250031 h 1329933"/>
            <a:gd name="connsiteX6" fmla="*/ 2867025 w 2867025"/>
            <a:gd name="connsiteY6" fmla="*/ 250031 h 1329933"/>
            <a:gd name="connsiteX7" fmla="*/ 2867025 w 2867025"/>
            <a:gd name="connsiteY7" fmla="*/ 357188 h 1329933"/>
            <a:gd name="connsiteX8" fmla="*/ 2867025 w 2867025"/>
            <a:gd name="connsiteY8" fmla="*/ 428625 h 1329933"/>
            <a:gd name="connsiteX9" fmla="*/ 804069 w 2867025"/>
            <a:gd name="connsiteY9" fmla="*/ 428625 h 1329933"/>
            <a:gd name="connsiteX10" fmla="*/ 1165847 w 2867025"/>
            <a:gd name="connsiteY10" fmla="*/ 1329933 h 1329933"/>
            <a:gd name="connsiteX11" fmla="*/ 477838 w 2867025"/>
            <a:gd name="connsiteY11" fmla="*/ 428625 h 1329933"/>
            <a:gd name="connsiteX12" fmla="*/ 0 w 2867025"/>
            <a:gd name="connsiteY12" fmla="*/ 428625 h 1329933"/>
            <a:gd name="connsiteX13" fmla="*/ 0 w 2867025"/>
            <a:gd name="connsiteY13" fmla="*/ 357188 h 1329933"/>
            <a:gd name="connsiteX14" fmla="*/ 0 w 2867025"/>
            <a:gd name="connsiteY14" fmla="*/ 250031 h 1329933"/>
            <a:gd name="connsiteX15" fmla="*/ 0 w 2867025"/>
            <a:gd name="connsiteY15" fmla="*/ 250031 h 1329933"/>
            <a:gd name="connsiteX16" fmla="*/ 0 w 2867025"/>
            <a:gd name="connsiteY16" fmla="*/ 0 h 132993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2867025" h="1329933">
              <a:moveTo>
                <a:pt x="0" y="0"/>
              </a:moveTo>
              <a:lnTo>
                <a:pt x="477838" y="0"/>
              </a:lnTo>
              <a:lnTo>
                <a:pt x="477838" y="0"/>
              </a:lnTo>
              <a:lnTo>
                <a:pt x="1194594" y="0"/>
              </a:lnTo>
              <a:lnTo>
                <a:pt x="2867025" y="0"/>
              </a:lnTo>
              <a:lnTo>
                <a:pt x="2867025" y="250031"/>
              </a:lnTo>
              <a:lnTo>
                <a:pt x="2867025" y="250031"/>
              </a:lnTo>
              <a:lnTo>
                <a:pt x="2867025" y="357188"/>
              </a:lnTo>
              <a:lnTo>
                <a:pt x="2867025" y="428625"/>
              </a:lnTo>
              <a:lnTo>
                <a:pt x="804069" y="428625"/>
              </a:lnTo>
              <a:lnTo>
                <a:pt x="1165847" y="1329933"/>
              </a:lnTo>
              <a:lnTo>
                <a:pt x="477838" y="428625"/>
              </a:lnTo>
              <a:lnTo>
                <a:pt x="0" y="428625"/>
              </a:lnTo>
              <a:lnTo>
                <a:pt x="0" y="357188"/>
              </a:lnTo>
              <a:lnTo>
                <a:pt x="0" y="250031"/>
              </a:lnTo>
              <a:lnTo>
                <a:pt x="0" y="250031"/>
              </a:lnTo>
              <a:lnTo>
                <a:pt x="0" y="0"/>
              </a:lnTo>
              <a:close/>
            </a:path>
          </a:pathLst>
        </a:custGeom>
        <a:solidFill>
          <a:srgbClr val="FFFF00"/>
        </a:solidFill>
        <a:ln w="31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latin typeface="Meiryo UI" panose="020B0604030504040204" pitchFamily="50" charset="-128"/>
              <a:ea typeface="Meiryo UI" panose="020B0604030504040204" pitchFamily="50" charset="-128"/>
            </a:rPr>
            <a:t>申請期間①以降、申請期間②までの期間で、</a:t>
          </a:r>
          <a:endParaRPr kumimoji="1" lang="en-US" altLang="ja-JP" sz="9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900">
              <a:solidFill>
                <a:sysClr val="windowText" lastClr="000000"/>
              </a:solidFill>
              <a:latin typeface="Meiryo UI" panose="020B0604030504040204" pitchFamily="50" charset="-128"/>
              <a:ea typeface="Meiryo UI" panose="020B0604030504040204" pitchFamily="50" charset="-128"/>
            </a:rPr>
            <a:t>該当する生徒がいる場合、入力。</a:t>
          </a:r>
        </a:p>
        <a:p>
          <a:pPr algn="l"/>
          <a:endParaRPr kumimoji="1" lang="ja-JP" altLang="en-US" sz="1100"/>
        </a:p>
      </xdr:txBody>
    </xdr:sp>
    <xdr:clientData/>
  </xdr:twoCellAnchor>
  <xdr:twoCellAnchor>
    <xdr:from>
      <xdr:col>1</xdr:col>
      <xdr:colOff>314325</xdr:colOff>
      <xdr:row>34</xdr:row>
      <xdr:rowOff>161925</xdr:rowOff>
    </xdr:from>
    <xdr:to>
      <xdr:col>3</xdr:col>
      <xdr:colOff>333377</xdr:colOff>
      <xdr:row>39</xdr:row>
      <xdr:rowOff>171450</xdr:rowOff>
    </xdr:to>
    <xdr:sp macro="" textlink="">
      <xdr:nvSpPr>
        <xdr:cNvPr id="15" name="吹き出し: 四角形 14">
          <a:extLst>
            <a:ext uri="{FF2B5EF4-FFF2-40B4-BE49-F238E27FC236}">
              <a16:creationId xmlns:a16="http://schemas.microsoft.com/office/drawing/2014/main" id="{0E641795-3BE4-4E9E-8B01-7CB24A9423CE}"/>
            </a:ext>
          </a:extLst>
        </xdr:cNvPr>
        <xdr:cNvSpPr/>
      </xdr:nvSpPr>
      <xdr:spPr>
        <a:xfrm>
          <a:off x="466725" y="8258175"/>
          <a:ext cx="2181227" cy="1009650"/>
        </a:xfrm>
        <a:prstGeom prst="wedgeRectCallout">
          <a:avLst>
            <a:gd name="adj1" fmla="val 97237"/>
            <a:gd name="adj2" fmla="val 106672"/>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latin typeface="Meiryo UI" panose="020B0604030504040204" pitchFamily="50" charset="-128"/>
              <a:ea typeface="Meiryo UI" panose="020B0604030504040204" pitchFamily="50" charset="-128"/>
            </a:rPr>
            <a:t>本欄は、申請対象となる購入数または</a:t>
          </a:r>
          <a:endParaRPr kumimoji="1" lang="en-US" altLang="ja-JP" sz="9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900">
              <a:solidFill>
                <a:sysClr val="windowText" lastClr="000000"/>
              </a:solidFill>
              <a:latin typeface="Meiryo UI" panose="020B0604030504040204" pitchFamily="50" charset="-128"/>
              <a:ea typeface="Meiryo UI" panose="020B0604030504040204" pitchFamily="50" charset="-128"/>
            </a:rPr>
            <a:t>人数の上限です。</a:t>
          </a:r>
          <a:endParaRPr kumimoji="1" lang="en-US" altLang="ja-JP" sz="9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900">
              <a:solidFill>
                <a:sysClr val="windowText" lastClr="000000"/>
              </a:solidFill>
              <a:latin typeface="Meiryo UI" panose="020B0604030504040204" pitchFamily="50" charset="-128"/>
              <a:ea typeface="Meiryo UI" panose="020B0604030504040204" pitchFamily="50" charset="-128"/>
            </a:rPr>
            <a:t>交付申請</a:t>
          </a:r>
          <a:r>
            <a:rPr kumimoji="1" lang="en-US" altLang="ja-JP" sz="900">
              <a:solidFill>
                <a:sysClr val="windowText" lastClr="000000"/>
              </a:solidFill>
              <a:latin typeface="Meiryo UI" panose="020B0604030504040204" pitchFamily="50" charset="-128"/>
              <a:ea typeface="Meiryo UI" panose="020B0604030504040204" pitchFamily="50" charset="-128"/>
            </a:rPr>
            <a:t>2-1</a:t>
          </a:r>
          <a:r>
            <a:rPr kumimoji="1" lang="ja-JP" altLang="en-US" sz="900">
              <a:solidFill>
                <a:sysClr val="windowText" lastClr="000000"/>
              </a:solidFill>
              <a:latin typeface="Meiryo UI" panose="020B0604030504040204" pitchFamily="50" charset="-128"/>
              <a:ea typeface="Meiryo UI" panose="020B0604030504040204" pitchFamily="50" charset="-128"/>
            </a:rPr>
            <a:t>～</a:t>
          </a:r>
          <a:r>
            <a:rPr kumimoji="1" lang="en-US" altLang="ja-JP" sz="900">
              <a:solidFill>
                <a:sysClr val="windowText" lastClr="000000"/>
              </a:solidFill>
              <a:latin typeface="Meiryo UI" panose="020B0604030504040204" pitchFamily="50" charset="-128"/>
              <a:ea typeface="Meiryo UI" panose="020B0604030504040204" pitchFamily="50" charset="-128"/>
            </a:rPr>
            <a:t>2-4</a:t>
          </a:r>
          <a:r>
            <a:rPr kumimoji="1" lang="ja-JP" altLang="en-US" sz="900">
              <a:solidFill>
                <a:sysClr val="windowText" lastClr="000000"/>
              </a:solidFill>
              <a:latin typeface="Meiryo UI" panose="020B0604030504040204" pitchFamily="50" charset="-128"/>
              <a:ea typeface="Meiryo UI" panose="020B0604030504040204" pitchFamily="50" charset="-128"/>
            </a:rPr>
            <a:t>における購入数等と</a:t>
          </a:r>
          <a:endParaRPr kumimoji="1" lang="en-US" altLang="ja-JP" sz="9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900">
              <a:solidFill>
                <a:sysClr val="windowText" lastClr="000000"/>
              </a:solidFill>
              <a:latin typeface="Meiryo UI" panose="020B0604030504040204" pitchFamily="50" charset="-128"/>
              <a:ea typeface="Meiryo UI" panose="020B0604030504040204" pitchFamily="50" charset="-128"/>
            </a:rPr>
            <a:t>必ずしも一致するものではありません。</a:t>
          </a:r>
          <a:endParaRPr kumimoji="1" lang="en-US" altLang="ja-JP" sz="9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xdr:col>
      <xdr:colOff>114300</xdr:colOff>
      <xdr:row>41</xdr:row>
      <xdr:rowOff>285750</xdr:rowOff>
    </xdr:from>
    <xdr:to>
      <xdr:col>2</xdr:col>
      <xdr:colOff>161925</xdr:colOff>
      <xdr:row>41</xdr:row>
      <xdr:rowOff>285750</xdr:rowOff>
    </xdr:to>
    <xdr:cxnSp macro="">
      <xdr:nvCxnSpPr>
        <xdr:cNvPr id="16" name="直線コネクタ 15">
          <a:extLst>
            <a:ext uri="{FF2B5EF4-FFF2-40B4-BE49-F238E27FC236}">
              <a16:creationId xmlns:a16="http://schemas.microsoft.com/office/drawing/2014/main" id="{4A2CE789-2A80-4551-975C-E25D3F1BF6C6}"/>
            </a:ext>
          </a:extLst>
        </xdr:cNvPr>
        <xdr:cNvCxnSpPr/>
      </xdr:nvCxnSpPr>
      <xdr:spPr>
        <a:xfrm>
          <a:off x="266700" y="10001250"/>
          <a:ext cx="1133475" cy="0"/>
        </a:xfrm>
        <a:prstGeom prst="line">
          <a:avLst/>
        </a:prstGeom>
        <a:ln w="28575">
          <a:solidFill>
            <a:srgbClr val="7030A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390524</xdr:colOff>
      <xdr:row>41</xdr:row>
      <xdr:rowOff>285750</xdr:rowOff>
    </xdr:from>
    <xdr:to>
      <xdr:col>3</xdr:col>
      <xdr:colOff>1042199</xdr:colOff>
      <xdr:row>41</xdr:row>
      <xdr:rowOff>285750</xdr:rowOff>
    </xdr:to>
    <xdr:cxnSp macro="">
      <xdr:nvCxnSpPr>
        <xdr:cNvPr id="17" name="直線コネクタ 16">
          <a:extLst>
            <a:ext uri="{FF2B5EF4-FFF2-40B4-BE49-F238E27FC236}">
              <a16:creationId xmlns:a16="http://schemas.microsoft.com/office/drawing/2014/main" id="{17BC2A0C-A4A5-4F90-AD2F-2A925706CE69}"/>
            </a:ext>
          </a:extLst>
        </xdr:cNvPr>
        <xdr:cNvCxnSpPr/>
      </xdr:nvCxnSpPr>
      <xdr:spPr>
        <a:xfrm>
          <a:off x="1628774" y="10001250"/>
          <a:ext cx="1728000" cy="0"/>
        </a:xfrm>
        <a:prstGeom prst="line">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219075</xdr:colOff>
      <xdr:row>1</xdr:row>
      <xdr:rowOff>76200</xdr:rowOff>
    </xdr:from>
    <xdr:to>
      <xdr:col>6</xdr:col>
      <xdr:colOff>781050</xdr:colOff>
      <xdr:row>4</xdr:row>
      <xdr:rowOff>47625</xdr:rowOff>
    </xdr:to>
    <xdr:sp macro="" textlink="">
      <xdr:nvSpPr>
        <xdr:cNvPr id="2" name="Oval 12">
          <a:extLst>
            <a:ext uri="{FF2B5EF4-FFF2-40B4-BE49-F238E27FC236}">
              <a16:creationId xmlns:a16="http://schemas.microsoft.com/office/drawing/2014/main" id="{6CF24939-1FC4-4EFA-8DEF-DEAB43C04C9C}"/>
            </a:ext>
          </a:extLst>
        </xdr:cNvPr>
        <xdr:cNvSpPr>
          <a:spLocks noChangeArrowheads="1"/>
        </xdr:cNvSpPr>
      </xdr:nvSpPr>
      <xdr:spPr bwMode="auto">
        <a:xfrm>
          <a:off x="3971925" y="304800"/>
          <a:ext cx="561975" cy="561975"/>
        </a:xfrm>
        <a:prstGeom prst="ellipse">
          <a:avLst/>
        </a:prstGeom>
        <a:solidFill>
          <a:srgbClr val="FFFFFF"/>
        </a:solidFill>
        <a:ln w="9525">
          <a:solidFill>
            <a:srgbClr val="000000"/>
          </a:solidFill>
          <a:prstDash val="sysDot"/>
          <a:round/>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游明朝"/>
              <a:ea typeface="游明朝"/>
            </a:rPr>
            <a:t>実印</a:t>
          </a:r>
          <a:endParaRPr lang="en-US" altLang="ja-JP" sz="800" b="0" i="0" u="none" strike="noStrike" baseline="0">
            <a:solidFill>
              <a:srgbClr val="000000"/>
            </a:solidFill>
            <a:latin typeface="游明朝"/>
            <a:ea typeface="游明朝"/>
          </a:endParaRPr>
        </a:p>
        <a:p>
          <a:pPr algn="ctr" rtl="0">
            <a:defRPr sz="1000"/>
          </a:pPr>
          <a:r>
            <a:rPr lang="ja-JP" altLang="en-US" sz="800" b="0" i="0" u="none" strike="noStrike" baseline="0">
              <a:solidFill>
                <a:srgbClr val="000000"/>
              </a:solidFill>
              <a:latin typeface="游明朝"/>
              <a:ea typeface="游明朝"/>
            </a:rPr>
            <a:t>捨印</a:t>
          </a:r>
          <a:endParaRPr lang="ja-JP" altLang="en-US" sz="800" b="0" i="0" u="none" strike="noStrike" baseline="0">
            <a:solidFill>
              <a:srgbClr val="000000"/>
            </a:solidFill>
            <a:latin typeface="Times New Roman"/>
            <a:ea typeface="游明朝"/>
            <a:cs typeface="Times New Roman"/>
          </a:endParaRPr>
        </a:p>
        <a:p>
          <a:pPr algn="ctr" rtl="0">
            <a:defRPr sz="1000"/>
          </a:pPr>
          <a:endParaRPr lang="ja-JP" altLang="en-US" sz="800" b="0" i="0" u="none" strike="noStrike" baseline="0">
            <a:solidFill>
              <a:srgbClr val="000000"/>
            </a:solidFill>
            <a:latin typeface="Times New Roman"/>
            <a:cs typeface="Times New Roman"/>
          </a:endParaRPr>
        </a:p>
      </xdr:txBody>
    </xdr:sp>
    <xdr:clientData/>
  </xdr:twoCellAnchor>
  <xdr:twoCellAnchor>
    <xdr:from>
      <xdr:col>8</xdr:col>
      <xdr:colOff>16930</xdr:colOff>
      <xdr:row>2</xdr:row>
      <xdr:rowOff>32808</xdr:rowOff>
    </xdr:from>
    <xdr:to>
      <xdr:col>15</xdr:col>
      <xdr:colOff>10584</xdr:colOff>
      <xdr:row>4</xdr:row>
      <xdr:rowOff>296333</xdr:rowOff>
    </xdr:to>
    <xdr:sp macro="" textlink="">
      <xdr:nvSpPr>
        <xdr:cNvPr id="4" name="四角形: 角を丸くする 3">
          <a:extLst>
            <a:ext uri="{FF2B5EF4-FFF2-40B4-BE49-F238E27FC236}">
              <a16:creationId xmlns:a16="http://schemas.microsoft.com/office/drawing/2014/main" id="{82D78079-543C-44ED-AD2D-7C74066D7670}"/>
            </a:ext>
          </a:extLst>
        </xdr:cNvPr>
        <xdr:cNvSpPr/>
      </xdr:nvSpPr>
      <xdr:spPr>
        <a:xfrm>
          <a:off x="5903380" y="499533"/>
          <a:ext cx="2727329" cy="615950"/>
        </a:xfrm>
        <a:prstGeom prst="roundRect">
          <a:avLst>
            <a:gd name="adj" fmla="val 9126"/>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179915</xdr:colOff>
      <xdr:row>1</xdr:row>
      <xdr:rowOff>42334</xdr:rowOff>
    </xdr:from>
    <xdr:to>
      <xdr:col>6</xdr:col>
      <xdr:colOff>827915</xdr:colOff>
      <xdr:row>4</xdr:row>
      <xdr:rowOff>97667</xdr:rowOff>
    </xdr:to>
    <xdr:sp macro="" textlink="">
      <xdr:nvSpPr>
        <xdr:cNvPr id="5" name="楕円 4">
          <a:extLst>
            <a:ext uri="{FF2B5EF4-FFF2-40B4-BE49-F238E27FC236}">
              <a16:creationId xmlns:a16="http://schemas.microsoft.com/office/drawing/2014/main" id="{085F61FA-F30F-4661-A140-8D8A5D0C7F28}"/>
            </a:ext>
          </a:extLst>
        </xdr:cNvPr>
        <xdr:cNvSpPr/>
      </xdr:nvSpPr>
      <xdr:spPr>
        <a:xfrm>
          <a:off x="3968748" y="275167"/>
          <a:ext cx="648000" cy="64800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203198</xdr:colOff>
      <xdr:row>5</xdr:row>
      <xdr:rowOff>76201</xdr:rowOff>
    </xdr:from>
    <xdr:to>
      <xdr:col>6</xdr:col>
      <xdr:colOff>898524</xdr:colOff>
      <xdr:row>6</xdr:row>
      <xdr:rowOff>62443</xdr:rowOff>
    </xdr:to>
    <xdr:sp macro="" textlink="">
      <xdr:nvSpPr>
        <xdr:cNvPr id="6" name="吹き出し: 四角形 5">
          <a:extLst>
            <a:ext uri="{FF2B5EF4-FFF2-40B4-BE49-F238E27FC236}">
              <a16:creationId xmlns:a16="http://schemas.microsoft.com/office/drawing/2014/main" id="{C129BAEE-5B46-4EC5-8F26-A518EDC6F225}"/>
            </a:ext>
          </a:extLst>
        </xdr:cNvPr>
        <xdr:cNvSpPr/>
      </xdr:nvSpPr>
      <xdr:spPr>
        <a:xfrm>
          <a:off x="3992031" y="1208618"/>
          <a:ext cx="695326" cy="324908"/>
        </a:xfrm>
        <a:prstGeom prst="wedgeRectCallout">
          <a:avLst>
            <a:gd name="adj1" fmla="val -11956"/>
            <a:gd name="adj2" fmla="val -136298"/>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実印押印</a:t>
          </a:r>
        </a:p>
      </xdr:txBody>
    </xdr:sp>
    <xdr:clientData/>
  </xdr:twoCellAnchor>
  <xdr:twoCellAnchor>
    <xdr:from>
      <xdr:col>4</xdr:col>
      <xdr:colOff>10582</xdr:colOff>
      <xdr:row>7</xdr:row>
      <xdr:rowOff>582083</xdr:rowOff>
    </xdr:from>
    <xdr:to>
      <xdr:col>4</xdr:col>
      <xdr:colOff>963082</xdr:colOff>
      <xdr:row>10</xdr:row>
      <xdr:rowOff>31748</xdr:rowOff>
    </xdr:to>
    <xdr:sp macro="" textlink="">
      <xdr:nvSpPr>
        <xdr:cNvPr id="7" name="四角形: 角を丸くする 6">
          <a:extLst>
            <a:ext uri="{FF2B5EF4-FFF2-40B4-BE49-F238E27FC236}">
              <a16:creationId xmlns:a16="http://schemas.microsoft.com/office/drawing/2014/main" id="{CE587D3F-A729-478E-9437-4007AA9F787C}"/>
            </a:ext>
          </a:extLst>
        </xdr:cNvPr>
        <xdr:cNvSpPr/>
      </xdr:nvSpPr>
      <xdr:spPr>
        <a:xfrm>
          <a:off x="1873249" y="2201333"/>
          <a:ext cx="952500" cy="560915"/>
        </a:xfrm>
        <a:prstGeom prst="roundRect">
          <a:avLst>
            <a:gd name="adj" fmla="val 9126"/>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169331</xdr:colOff>
      <xdr:row>5</xdr:row>
      <xdr:rowOff>169330</xdr:rowOff>
    </xdr:from>
    <xdr:to>
      <xdr:col>5</xdr:col>
      <xdr:colOff>374652</xdr:colOff>
      <xdr:row>7</xdr:row>
      <xdr:rowOff>190497</xdr:rowOff>
    </xdr:to>
    <xdr:sp macro="" textlink="">
      <xdr:nvSpPr>
        <xdr:cNvPr id="8" name="吹き出し: 四角形 7">
          <a:extLst>
            <a:ext uri="{FF2B5EF4-FFF2-40B4-BE49-F238E27FC236}">
              <a16:creationId xmlns:a16="http://schemas.microsoft.com/office/drawing/2014/main" id="{C649AFB4-15D0-440C-AF9C-40FCB208A572}"/>
            </a:ext>
          </a:extLst>
        </xdr:cNvPr>
        <xdr:cNvSpPr/>
      </xdr:nvSpPr>
      <xdr:spPr>
        <a:xfrm>
          <a:off x="2031998" y="1301747"/>
          <a:ext cx="1168404" cy="508000"/>
        </a:xfrm>
        <a:prstGeom prst="wedgeRectCallout">
          <a:avLst>
            <a:gd name="adj1" fmla="val -19213"/>
            <a:gd name="adj2" fmla="val 137330"/>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対応する申請期間に○を入力。</a:t>
          </a:r>
        </a:p>
      </xdr:txBody>
    </xdr:sp>
    <xdr:clientData/>
  </xdr:twoCellAnchor>
  <xdr:twoCellAnchor>
    <xdr:from>
      <xdr:col>8</xdr:col>
      <xdr:colOff>364068</xdr:colOff>
      <xdr:row>5</xdr:row>
      <xdr:rowOff>211668</xdr:rowOff>
    </xdr:from>
    <xdr:to>
      <xdr:col>13</xdr:col>
      <xdr:colOff>189441</xdr:colOff>
      <xdr:row>6</xdr:row>
      <xdr:rowOff>142878</xdr:rowOff>
    </xdr:to>
    <xdr:sp macro="" textlink="">
      <xdr:nvSpPr>
        <xdr:cNvPr id="9" name="吹き出し: 四角形 8">
          <a:extLst>
            <a:ext uri="{FF2B5EF4-FFF2-40B4-BE49-F238E27FC236}">
              <a16:creationId xmlns:a16="http://schemas.microsoft.com/office/drawing/2014/main" id="{1F730493-D01E-48C8-9729-75801BADF0F1}"/>
            </a:ext>
          </a:extLst>
        </xdr:cNvPr>
        <xdr:cNvSpPr/>
      </xdr:nvSpPr>
      <xdr:spPr>
        <a:xfrm>
          <a:off x="6174318" y="1344085"/>
          <a:ext cx="1783290" cy="269876"/>
        </a:xfrm>
        <a:prstGeom prst="wedgeRectCallout">
          <a:avLst>
            <a:gd name="adj1" fmla="val -24285"/>
            <a:gd name="adj2" fmla="val -148419"/>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学校名、学校番号（</a:t>
          </a:r>
          <a:r>
            <a:rPr kumimoji="1" lang="en-US" altLang="ja-JP" sz="900">
              <a:solidFill>
                <a:sysClr val="windowText" lastClr="000000"/>
              </a:solidFill>
            </a:rPr>
            <a:t>7</a:t>
          </a:r>
          <a:r>
            <a:rPr kumimoji="1" lang="ja-JP" altLang="en-US" sz="900">
              <a:solidFill>
                <a:sysClr val="windowText" lastClr="000000"/>
              </a:solidFill>
            </a:rPr>
            <a:t>桁）を入力。</a:t>
          </a:r>
        </a:p>
      </xdr:txBody>
    </xdr:sp>
    <xdr:clientData/>
  </xdr:twoCellAnchor>
  <xdr:twoCellAnchor>
    <xdr:from>
      <xdr:col>3</xdr:col>
      <xdr:colOff>63500</xdr:colOff>
      <xdr:row>7</xdr:row>
      <xdr:rowOff>603253</xdr:rowOff>
    </xdr:from>
    <xdr:to>
      <xdr:col>3</xdr:col>
      <xdr:colOff>381000</xdr:colOff>
      <xdr:row>10</xdr:row>
      <xdr:rowOff>52918</xdr:rowOff>
    </xdr:to>
    <xdr:sp macro="" textlink="">
      <xdr:nvSpPr>
        <xdr:cNvPr id="10" name="四角形: 角を丸くする 9">
          <a:extLst>
            <a:ext uri="{FF2B5EF4-FFF2-40B4-BE49-F238E27FC236}">
              <a16:creationId xmlns:a16="http://schemas.microsoft.com/office/drawing/2014/main" id="{6AFFA05C-C7C6-4B25-8A2F-9A5068CDC313}"/>
            </a:ext>
          </a:extLst>
        </xdr:cNvPr>
        <xdr:cNvSpPr/>
      </xdr:nvSpPr>
      <xdr:spPr>
        <a:xfrm>
          <a:off x="963083" y="2222503"/>
          <a:ext cx="317500" cy="560915"/>
        </a:xfrm>
        <a:prstGeom prst="roundRect">
          <a:avLst>
            <a:gd name="adj" fmla="val 9126"/>
          </a:avLst>
        </a:prstGeom>
        <a:noFill/>
        <a:ln w="508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402167</xdr:colOff>
      <xdr:row>5</xdr:row>
      <xdr:rowOff>317500</xdr:rowOff>
    </xdr:from>
    <xdr:to>
      <xdr:col>3</xdr:col>
      <xdr:colOff>872071</xdr:colOff>
      <xdr:row>7</xdr:row>
      <xdr:rowOff>148167</xdr:rowOff>
    </xdr:to>
    <xdr:sp macro="" textlink="">
      <xdr:nvSpPr>
        <xdr:cNvPr id="11" name="吹き出し: 四角形 10">
          <a:extLst>
            <a:ext uri="{FF2B5EF4-FFF2-40B4-BE49-F238E27FC236}">
              <a16:creationId xmlns:a16="http://schemas.microsoft.com/office/drawing/2014/main" id="{D89A7300-9A11-4479-AB4C-A2B223A27162}"/>
            </a:ext>
          </a:extLst>
        </xdr:cNvPr>
        <xdr:cNvSpPr/>
      </xdr:nvSpPr>
      <xdr:spPr>
        <a:xfrm>
          <a:off x="603250" y="1449917"/>
          <a:ext cx="1168404" cy="317500"/>
        </a:xfrm>
        <a:prstGeom prst="wedgeRectCallout">
          <a:avLst>
            <a:gd name="adj1" fmla="val -10155"/>
            <a:gd name="adj2" fmla="val 193163"/>
          </a:avLst>
        </a:prstGeom>
        <a:solidFill>
          <a:schemeClr val="accent5">
            <a:lumMod val="60000"/>
            <a:lumOff val="40000"/>
          </a:schemeClr>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申請期間は②です。</a:t>
          </a:r>
          <a:endParaRPr kumimoji="1" lang="en-US" altLang="ja-JP" sz="900">
            <a:solidFill>
              <a:sysClr val="windowText" lastClr="000000"/>
            </a:solidFill>
          </a:endParaRPr>
        </a:p>
      </xdr:txBody>
    </xdr:sp>
    <xdr:clientData/>
  </xdr:twoCellAnchor>
  <xdr:twoCellAnchor>
    <xdr:from>
      <xdr:col>2</xdr:col>
      <xdr:colOff>74084</xdr:colOff>
      <xdr:row>15</xdr:row>
      <xdr:rowOff>0</xdr:rowOff>
    </xdr:from>
    <xdr:to>
      <xdr:col>2</xdr:col>
      <xdr:colOff>634999</xdr:colOff>
      <xdr:row>17</xdr:row>
      <xdr:rowOff>74082</xdr:rowOff>
    </xdr:to>
    <xdr:sp macro="" textlink="">
      <xdr:nvSpPr>
        <xdr:cNvPr id="12" name="四角形: 角を丸くする 11">
          <a:extLst>
            <a:ext uri="{FF2B5EF4-FFF2-40B4-BE49-F238E27FC236}">
              <a16:creationId xmlns:a16="http://schemas.microsoft.com/office/drawing/2014/main" id="{585AF0F8-B15B-4CC2-AF72-37E5FAB2DE7D}"/>
            </a:ext>
          </a:extLst>
        </xdr:cNvPr>
        <xdr:cNvSpPr/>
      </xdr:nvSpPr>
      <xdr:spPr>
        <a:xfrm>
          <a:off x="275167" y="4159250"/>
          <a:ext cx="560915" cy="560915"/>
        </a:xfrm>
        <a:prstGeom prst="roundRect">
          <a:avLst>
            <a:gd name="adj" fmla="val 9126"/>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14817</xdr:colOff>
      <xdr:row>15</xdr:row>
      <xdr:rowOff>4233</xdr:rowOff>
    </xdr:from>
    <xdr:to>
      <xdr:col>4</xdr:col>
      <xdr:colOff>0</xdr:colOff>
      <xdr:row>17</xdr:row>
      <xdr:rowOff>78315</xdr:rowOff>
    </xdr:to>
    <xdr:sp macro="" textlink="">
      <xdr:nvSpPr>
        <xdr:cNvPr id="13" name="四角形: 角を丸くする 12">
          <a:extLst>
            <a:ext uri="{FF2B5EF4-FFF2-40B4-BE49-F238E27FC236}">
              <a16:creationId xmlns:a16="http://schemas.microsoft.com/office/drawing/2014/main" id="{12692CF6-FF11-4F8C-BE64-EE3C81F41662}"/>
            </a:ext>
          </a:extLst>
        </xdr:cNvPr>
        <xdr:cNvSpPr/>
      </xdr:nvSpPr>
      <xdr:spPr>
        <a:xfrm>
          <a:off x="914400" y="4163483"/>
          <a:ext cx="948267" cy="560915"/>
        </a:xfrm>
        <a:prstGeom prst="roundRect">
          <a:avLst>
            <a:gd name="adj" fmla="val 9126"/>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71966</xdr:colOff>
      <xdr:row>14</xdr:row>
      <xdr:rowOff>188383</xdr:rowOff>
    </xdr:from>
    <xdr:to>
      <xdr:col>5</xdr:col>
      <xdr:colOff>42333</xdr:colOff>
      <xdr:row>17</xdr:row>
      <xdr:rowOff>71965</xdr:rowOff>
    </xdr:to>
    <xdr:sp macro="" textlink="">
      <xdr:nvSpPr>
        <xdr:cNvPr id="14" name="四角形: 角を丸くする 13">
          <a:extLst>
            <a:ext uri="{FF2B5EF4-FFF2-40B4-BE49-F238E27FC236}">
              <a16:creationId xmlns:a16="http://schemas.microsoft.com/office/drawing/2014/main" id="{CE377864-5937-4CE5-8BDF-E12BBAF24EB8}"/>
            </a:ext>
          </a:extLst>
        </xdr:cNvPr>
        <xdr:cNvSpPr/>
      </xdr:nvSpPr>
      <xdr:spPr>
        <a:xfrm>
          <a:off x="1934633" y="4157133"/>
          <a:ext cx="933450" cy="560915"/>
        </a:xfrm>
        <a:prstGeom prst="roundRect">
          <a:avLst>
            <a:gd name="adj" fmla="val 9126"/>
          </a:avLst>
        </a:prstGeom>
        <a:noFill/>
        <a:ln w="508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74083</xdr:colOff>
      <xdr:row>19</xdr:row>
      <xdr:rowOff>0</xdr:rowOff>
    </xdr:from>
    <xdr:to>
      <xdr:col>3</xdr:col>
      <xdr:colOff>158755</xdr:colOff>
      <xdr:row>21</xdr:row>
      <xdr:rowOff>105833</xdr:rowOff>
    </xdr:to>
    <xdr:sp macro="" textlink="">
      <xdr:nvSpPr>
        <xdr:cNvPr id="15" name="吹き出し: 四角形 14">
          <a:extLst>
            <a:ext uri="{FF2B5EF4-FFF2-40B4-BE49-F238E27FC236}">
              <a16:creationId xmlns:a16="http://schemas.microsoft.com/office/drawing/2014/main" id="{018753B6-9337-4B06-B2F2-1542C960E2EC}"/>
            </a:ext>
          </a:extLst>
        </xdr:cNvPr>
        <xdr:cNvSpPr/>
      </xdr:nvSpPr>
      <xdr:spPr>
        <a:xfrm>
          <a:off x="74083" y="5132917"/>
          <a:ext cx="1068922" cy="592666"/>
        </a:xfrm>
        <a:prstGeom prst="wedgeRectCallout">
          <a:avLst>
            <a:gd name="adj1" fmla="val -12553"/>
            <a:gd name="adj2" fmla="val -124260"/>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生徒の個人情報を入力しないようお願いします。</a:t>
          </a:r>
        </a:p>
      </xdr:txBody>
    </xdr:sp>
    <xdr:clientData/>
  </xdr:twoCellAnchor>
  <xdr:twoCellAnchor>
    <xdr:from>
      <xdr:col>3</xdr:col>
      <xdr:colOff>232835</xdr:colOff>
      <xdr:row>19</xdr:row>
      <xdr:rowOff>0</xdr:rowOff>
    </xdr:from>
    <xdr:to>
      <xdr:col>4</xdr:col>
      <xdr:colOff>370417</xdr:colOff>
      <xdr:row>20</xdr:row>
      <xdr:rowOff>187326</xdr:rowOff>
    </xdr:to>
    <xdr:sp macro="" textlink="">
      <xdr:nvSpPr>
        <xdr:cNvPr id="16" name="吹き出し: 四角形 15">
          <a:extLst>
            <a:ext uri="{FF2B5EF4-FFF2-40B4-BE49-F238E27FC236}">
              <a16:creationId xmlns:a16="http://schemas.microsoft.com/office/drawing/2014/main" id="{0DFD2BC5-913D-47C9-9D4E-253F5E326335}"/>
            </a:ext>
          </a:extLst>
        </xdr:cNvPr>
        <xdr:cNvSpPr/>
      </xdr:nvSpPr>
      <xdr:spPr>
        <a:xfrm>
          <a:off x="1132418" y="5132917"/>
          <a:ext cx="1100666" cy="430742"/>
        </a:xfrm>
        <a:prstGeom prst="wedgeRectCallout">
          <a:avLst>
            <a:gd name="adj1" fmla="val -20080"/>
            <a:gd name="adj2" fmla="val -158189"/>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各生徒ごとの対象経費を入力。</a:t>
          </a:r>
        </a:p>
      </xdr:txBody>
    </xdr:sp>
    <xdr:clientData/>
  </xdr:twoCellAnchor>
  <xdr:twoCellAnchor>
    <xdr:from>
      <xdr:col>4</xdr:col>
      <xdr:colOff>522817</xdr:colOff>
      <xdr:row>18</xdr:row>
      <xdr:rowOff>237066</xdr:rowOff>
    </xdr:from>
    <xdr:to>
      <xdr:col>5</xdr:col>
      <xdr:colOff>956735</xdr:colOff>
      <xdr:row>21</xdr:row>
      <xdr:rowOff>126999</xdr:rowOff>
    </xdr:to>
    <xdr:sp macro="" textlink="">
      <xdr:nvSpPr>
        <xdr:cNvPr id="17" name="吹き出し: 四角形 16">
          <a:extLst>
            <a:ext uri="{FF2B5EF4-FFF2-40B4-BE49-F238E27FC236}">
              <a16:creationId xmlns:a16="http://schemas.microsoft.com/office/drawing/2014/main" id="{C8FC35E1-D5C3-42FA-B11B-09F75D0CA594}"/>
            </a:ext>
          </a:extLst>
        </xdr:cNvPr>
        <xdr:cNvSpPr/>
      </xdr:nvSpPr>
      <xdr:spPr>
        <a:xfrm>
          <a:off x="2385484" y="5126566"/>
          <a:ext cx="1397001" cy="620183"/>
        </a:xfrm>
        <a:prstGeom prst="wedgeRectCallout">
          <a:avLst>
            <a:gd name="adj1" fmla="val -25383"/>
            <a:gd name="adj2" fmla="val -119145"/>
          </a:avLst>
        </a:prstGeom>
        <a:solidFill>
          <a:schemeClr val="accent5">
            <a:lumMod val="60000"/>
            <a:lumOff val="40000"/>
          </a:schemeClr>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セット金額が</a:t>
          </a:r>
          <a:r>
            <a:rPr kumimoji="1" lang="en-US" altLang="ja-JP" sz="900">
              <a:solidFill>
                <a:sysClr val="windowText" lastClr="000000"/>
              </a:solidFill>
            </a:rPr>
            <a:t>3</a:t>
          </a:r>
          <a:r>
            <a:rPr kumimoji="1" lang="ja-JP" altLang="en-US" sz="900">
              <a:solidFill>
                <a:sysClr val="windowText" lastClr="000000"/>
              </a:solidFill>
            </a:rPr>
            <a:t>万円以下の場合、対象外と表示されます。</a:t>
          </a:r>
        </a:p>
      </xdr:txBody>
    </xdr:sp>
    <xdr:clientData/>
  </xdr:twoCellAnchor>
  <xdr:twoCellAnchor>
    <xdr:from>
      <xdr:col>7</xdr:col>
      <xdr:colOff>0</xdr:colOff>
      <xdr:row>14</xdr:row>
      <xdr:rowOff>179917</xdr:rowOff>
    </xdr:from>
    <xdr:to>
      <xdr:col>11</xdr:col>
      <xdr:colOff>349250</xdr:colOff>
      <xdr:row>17</xdr:row>
      <xdr:rowOff>63499</xdr:rowOff>
    </xdr:to>
    <xdr:sp macro="" textlink="">
      <xdr:nvSpPr>
        <xdr:cNvPr id="19" name="四角形: 角を丸くする 18">
          <a:extLst>
            <a:ext uri="{FF2B5EF4-FFF2-40B4-BE49-F238E27FC236}">
              <a16:creationId xmlns:a16="http://schemas.microsoft.com/office/drawing/2014/main" id="{6348893B-6902-4D20-BF37-6A073F86B48E}"/>
            </a:ext>
          </a:extLst>
        </xdr:cNvPr>
        <xdr:cNvSpPr/>
      </xdr:nvSpPr>
      <xdr:spPr>
        <a:xfrm>
          <a:off x="4900083" y="4148667"/>
          <a:ext cx="2434167" cy="560915"/>
        </a:xfrm>
        <a:prstGeom prst="roundRect">
          <a:avLst>
            <a:gd name="adj" fmla="val 9126"/>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218018</xdr:colOff>
      <xdr:row>18</xdr:row>
      <xdr:rowOff>239184</xdr:rowOff>
    </xdr:from>
    <xdr:to>
      <xdr:col>11</xdr:col>
      <xdr:colOff>84667</xdr:colOff>
      <xdr:row>20</xdr:row>
      <xdr:rowOff>183093</xdr:rowOff>
    </xdr:to>
    <xdr:sp macro="" textlink="">
      <xdr:nvSpPr>
        <xdr:cNvPr id="20" name="吹き出し: 四角形 19">
          <a:extLst>
            <a:ext uri="{FF2B5EF4-FFF2-40B4-BE49-F238E27FC236}">
              <a16:creationId xmlns:a16="http://schemas.microsoft.com/office/drawing/2014/main" id="{6A47C51D-D9A4-40EC-8B29-AD5E237D4027}"/>
            </a:ext>
          </a:extLst>
        </xdr:cNvPr>
        <xdr:cNvSpPr/>
      </xdr:nvSpPr>
      <xdr:spPr>
        <a:xfrm>
          <a:off x="5118101" y="5128684"/>
          <a:ext cx="1951566" cy="430742"/>
        </a:xfrm>
        <a:prstGeom prst="wedgeRectCallout">
          <a:avLst>
            <a:gd name="adj1" fmla="val -20080"/>
            <a:gd name="adj2" fmla="val -158189"/>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各生徒ごとの該当項目を入力。</a:t>
          </a:r>
        </a:p>
      </xdr:txBody>
    </xdr:sp>
    <xdr:clientData/>
  </xdr:twoCellAnchor>
  <xdr:twoCellAnchor>
    <xdr:from>
      <xdr:col>6</xdr:col>
      <xdr:colOff>31750</xdr:colOff>
      <xdr:row>26</xdr:row>
      <xdr:rowOff>211668</xdr:rowOff>
    </xdr:from>
    <xdr:to>
      <xdr:col>9</xdr:col>
      <xdr:colOff>381000</xdr:colOff>
      <xdr:row>28</xdr:row>
      <xdr:rowOff>41276</xdr:rowOff>
    </xdr:to>
    <xdr:sp macro="" textlink="">
      <xdr:nvSpPr>
        <xdr:cNvPr id="21" name="四角形: 角を丸くする 20">
          <a:extLst>
            <a:ext uri="{FF2B5EF4-FFF2-40B4-BE49-F238E27FC236}">
              <a16:creationId xmlns:a16="http://schemas.microsoft.com/office/drawing/2014/main" id="{2DB0B58B-6E27-47C0-B9DF-2AAF3A9B6122}"/>
            </a:ext>
          </a:extLst>
        </xdr:cNvPr>
        <xdr:cNvSpPr/>
      </xdr:nvSpPr>
      <xdr:spPr>
        <a:xfrm>
          <a:off x="3820583" y="7048501"/>
          <a:ext cx="2762250" cy="454025"/>
        </a:xfrm>
        <a:prstGeom prst="roundRect">
          <a:avLst>
            <a:gd name="adj" fmla="val 9126"/>
          </a:avLst>
        </a:prstGeom>
        <a:noFill/>
        <a:ln w="508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387834</xdr:colOff>
      <xdr:row>29</xdr:row>
      <xdr:rowOff>45509</xdr:rowOff>
    </xdr:from>
    <xdr:to>
      <xdr:col>11</xdr:col>
      <xdr:colOff>370418</xdr:colOff>
      <xdr:row>30</xdr:row>
      <xdr:rowOff>274109</xdr:rowOff>
    </xdr:to>
    <xdr:sp macro="" textlink="">
      <xdr:nvSpPr>
        <xdr:cNvPr id="22" name="吹き出し: 四角形 21">
          <a:extLst>
            <a:ext uri="{FF2B5EF4-FFF2-40B4-BE49-F238E27FC236}">
              <a16:creationId xmlns:a16="http://schemas.microsoft.com/office/drawing/2014/main" id="{9B6EEE4B-C748-49C0-8C02-640447F8A33B}"/>
            </a:ext>
          </a:extLst>
        </xdr:cNvPr>
        <xdr:cNvSpPr/>
      </xdr:nvSpPr>
      <xdr:spPr>
        <a:xfrm>
          <a:off x="6198084" y="7824259"/>
          <a:ext cx="1157334" cy="609600"/>
        </a:xfrm>
        <a:prstGeom prst="wedgeRectCallout">
          <a:avLst>
            <a:gd name="adj1" fmla="val -38793"/>
            <a:gd name="adj2" fmla="val -105342"/>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総括表へ転記。</a:t>
          </a:r>
          <a:endParaRPr kumimoji="1" lang="en-US" altLang="ja-JP" sz="900">
            <a:solidFill>
              <a:sysClr val="windowText" lastClr="000000"/>
            </a:solidFill>
          </a:endParaRPr>
        </a:p>
        <a:p>
          <a:pPr algn="l"/>
          <a:r>
            <a:rPr kumimoji="1" lang="en-US" altLang="ja-JP" sz="900">
              <a:solidFill>
                <a:sysClr val="windowText" lastClr="000000"/>
              </a:solidFill>
            </a:rPr>
            <a:t>※</a:t>
          </a:r>
          <a:r>
            <a:rPr kumimoji="1" lang="ja-JP" altLang="en-US" sz="900">
              <a:solidFill>
                <a:sysClr val="windowText" lastClr="000000"/>
              </a:solidFill>
            </a:rPr>
            <a:t>申請額は</a:t>
          </a:r>
          <a:endParaRPr kumimoji="1" lang="en-US" altLang="ja-JP" sz="900">
            <a:solidFill>
              <a:sysClr val="windowText" lastClr="000000"/>
            </a:solidFill>
          </a:endParaRPr>
        </a:p>
        <a:p>
          <a:pPr algn="l"/>
          <a:r>
            <a:rPr kumimoji="1" lang="en-US" altLang="ja-JP" sz="900">
              <a:solidFill>
                <a:srgbClr val="FFFF00"/>
              </a:solidFill>
            </a:rPr>
            <a:t>※</a:t>
          </a:r>
          <a:r>
            <a:rPr kumimoji="1" lang="ja-JP" altLang="en-US" sz="900">
              <a:solidFill>
                <a:sysClr val="windowText" lastClr="000000"/>
              </a:solidFill>
            </a:rPr>
            <a:t>千円未満切捨</a:t>
          </a:r>
        </a:p>
      </xdr:txBody>
    </xdr:sp>
    <xdr:clientData/>
  </xdr:twoCellAnchor>
  <xdr:twoCellAnchor>
    <xdr:from>
      <xdr:col>0</xdr:col>
      <xdr:colOff>31752</xdr:colOff>
      <xdr:row>31</xdr:row>
      <xdr:rowOff>4</xdr:rowOff>
    </xdr:from>
    <xdr:to>
      <xdr:col>2</xdr:col>
      <xdr:colOff>42336</xdr:colOff>
      <xdr:row>52</xdr:row>
      <xdr:rowOff>95255</xdr:rowOff>
    </xdr:to>
    <xdr:sp macro="" textlink="">
      <xdr:nvSpPr>
        <xdr:cNvPr id="23" name="四角形: 角を丸くする 22">
          <a:extLst>
            <a:ext uri="{FF2B5EF4-FFF2-40B4-BE49-F238E27FC236}">
              <a16:creationId xmlns:a16="http://schemas.microsoft.com/office/drawing/2014/main" id="{DEA03E73-B28A-40A3-B1C9-59D2B134A471}"/>
            </a:ext>
          </a:extLst>
        </xdr:cNvPr>
        <xdr:cNvSpPr/>
      </xdr:nvSpPr>
      <xdr:spPr>
        <a:xfrm>
          <a:off x="31752" y="8593671"/>
          <a:ext cx="296334" cy="3735917"/>
        </a:xfrm>
        <a:prstGeom prst="roundRect">
          <a:avLst>
            <a:gd name="adj" fmla="val 9126"/>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69848</xdr:colOff>
      <xdr:row>29</xdr:row>
      <xdr:rowOff>232838</xdr:rowOff>
    </xdr:from>
    <xdr:to>
      <xdr:col>4</xdr:col>
      <xdr:colOff>207432</xdr:colOff>
      <xdr:row>30</xdr:row>
      <xdr:rowOff>317504</xdr:rowOff>
    </xdr:to>
    <xdr:sp macro="" textlink="">
      <xdr:nvSpPr>
        <xdr:cNvPr id="24" name="吹き出し: 四角形 23">
          <a:extLst>
            <a:ext uri="{FF2B5EF4-FFF2-40B4-BE49-F238E27FC236}">
              <a16:creationId xmlns:a16="http://schemas.microsoft.com/office/drawing/2014/main" id="{73824370-355A-425E-99BF-B2197118EE1D}"/>
            </a:ext>
          </a:extLst>
        </xdr:cNvPr>
        <xdr:cNvSpPr/>
      </xdr:nvSpPr>
      <xdr:spPr>
        <a:xfrm>
          <a:off x="355598" y="8011588"/>
          <a:ext cx="1799167" cy="465666"/>
        </a:xfrm>
        <a:prstGeom prst="wedgeRectCallout">
          <a:avLst>
            <a:gd name="adj1" fmla="val -47859"/>
            <a:gd name="adj2" fmla="val 74324"/>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内容を確認し、該当するボックスにチェックを入力。</a:t>
          </a:r>
        </a:p>
      </xdr:txBody>
    </xdr:sp>
    <xdr:clientData/>
  </xdr:twoCellAnchor>
  <xdr:oneCellAnchor>
    <xdr:from>
      <xdr:col>6</xdr:col>
      <xdr:colOff>137585</xdr:colOff>
      <xdr:row>21</xdr:row>
      <xdr:rowOff>158750</xdr:rowOff>
    </xdr:from>
    <xdr:ext cx="3302000" cy="709083"/>
    <xdr:sp macro="" textlink="">
      <xdr:nvSpPr>
        <xdr:cNvPr id="25" name="テキスト ボックス 24">
          <a:extLst>
            <a:ext uri="{FF2B5EF4-FFF2-40B4-BE49-F238E27FC236}">
              <a16:creationId xmlns:a16="http://schemas.microsoft.com/office/drawing/2014/main" id="{441E2A22-711B-436A-8D3C-2A88FAFB18A8}"/>
            </a:ext>
          </a:extLst>
        </xdr:cNvPr>
        <xdr:cNvSpPr txBox="1"/>
      </xdr:nvSpPr>
      <xdr:spPr>
        <a:xfrm>
          <a:off x="4011085" y="5778500"/>
          <a:ext cx="3302000" cy="709083"/>
        </a:xfrm>
        <a:prstGeom prst="rect">
          <a:avLst/>
        </a:prstGeom>
        <a:solidFill>
          <a:srgbClr val="FFFF00"/>
        </a:solidFill>
        <a:ln w="254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latin typeface="HG丸ｺﾞｼｯｸM-PRO" panose="020F0600000000000000" pitchFamily="50" charset="-128"/>
              <a:ea typeface="HG丸ｺﾞｼｯｸM-PRO" panose="020F0600000000000000" pitchFamily="50" charset="-128"/>
            </a:rPr>
            <a:t>使用するエクセルのシートは、</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400" b="1" u="sng">
              <a:latin typeface="HG丸ｺﾞｼｯｸM-PRO" panose="020F0600000000000000" pitchFamily="50" charset="-128"/>
              <a:ea typeface="HG丸ｺﾞｼｯｸM-PRO" panose="020F0600000000000000" pitchFamily="50" charset="-128"/>
            </a:rPr>
            <a:t>2-3</a:t>
          </a:r>
          <a:r>
            <a:rPr kumimoji="1" lang="ja-JP" altLang="en-US" sz="1400" b="1" u="sng">
              <a:solidFill>
                <a:srgbClr val="FF0000"/>
              </a:solidFill>
              <a:latin typeface="HG丸ｺﾞｼｯｸM-PRO" panose="020F0600000000000000" pitchFamily="50" charset="-128"/>
              <a:ea typeface="HG丸ｺﾞｼｯｸM-PRO" panose="020F0600000000000000" pitchFamily="50" charset="-128"/>
            </a:rPr>
            <a:t>②</a:t>
          </a:r>
          <a:r>
            <a:rPr kumimoji="1" lang="ja-JP" altLang="en-US" sz="1100" b="0">
              <a:latin typeface="HG丸ｺﾞｼｯｸM-PRO" panose="020F0600000000000000" pitchFamily="50" charset="-128"/>
              <a:ea typeface="HG丸ｺﾞｼｯｸM-PRO" panose="020F0600000000000000" pitchFamily="50" charset="-128"/>
            </a:rPr>
            <a:t>（生徒各自で購入）</a:t>
          </a:r>
          <a:r>
            <a:rPr kumimoji="1" lang="ja-JP" altLang="en-US" sz="1100">
              <a:latin typeface="HG丸ｺﾞｼｯｸM-PRO" panose="020F0600000000000000" pitchFamily="50" charset="-128"/>
              <a:ea typeface="HG丸ｺﾞｼｯｸM-PRO" panose="020F0600000000000000" pitchFamily="50" charset="-128"/>
            </a:rPr>
            <a:t>」です。</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7</xdr:col>
      <xdr:colOff>390524</xdr:colOff>
      <xdr:row>1</xdr:row>
      <xdr:rowOff>57149</xdr:rowOff>
    </xdr:from>
    <xdr:to>
      <xdr:col>8</xdr:col>
      <xdr:colOff>480749</xdr:colOff>
      <xdr:row>4</xdr:row>
      <xdr:rowOff>128324</xdr:rowOff>
    </xdr:to>
    <xdr:sp macro="" textlink="">
      <xdr:nvSpPr>
        <xdr:cNvPr id="2" name="Oval 12">
          <a:extLst>
            <a:ext uri="{FF2B5EF4-FFF2-40B4-BE49-F238E27FC236}">
              <a16:creationId xmlns:a16="http://schemas.microsoft.com/office/drawing/2014/main" id="{0531C2F6-5B1E-40D6-989B-3444DC7EB877}"/>
            </a:ext>
          </a:extLst>
        </xdr:cNvPr>
        <xdr:cNvSpPr>
          <a:spLocks noChangeArrowheads="1"/>
        </xdr:cNvSpPr>
      </xdr:nvSpPr>
      <xdr:spPr bwMode="auto">
        <a:xfrm>
          <a:off x="4657724" y="285749"/>
          <a:ext cx="576000" cy="576000"/>
        </a:xfrm>
        <a:prstGeom prst="ellipse">
          <a:avLst/>
        </a:prstGeom>
        <a:solidFill>
          <a:srgbClr val="FFFFFF"/>
        </a:solidFill>
        <a:ln w="9525">
          <a:solidFill>
            <a:srgbClr val="000000"/>
          </a:solidFill>
          <a:prstDash val="sysDot"/>
          <a:round/>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游明朝"/>
              <a:ea typeface="游明朝"/>
            </a:rPr>
            <a:t>実印</a:t>
          </a:r>
          <a:endParaRPr lang="en-US" altLang="ja-JP" sz="800" b="0" i="0" u="none" strike="noStrike" baseline="0">
            <a:solidFill>
              <a:srgbClr val="000000"/>
            </a:solidFill>
            <a:latin typeface="游明朝"/>
            <a:ea typeface="游明朝"/>
          </a:endParaRPr>
        </a:p>
        <a:p>
          <a:pPr algn="ctr" rtl="0">
            <a:defRPr sz="1000"/>
          </a:pPr>
          <a:r>
            <a:rPr lang="ja-JP" altLang="en-US" sz="800" b="0" i="0" u="none" strike="noStrike" baseline="0">
              <a:solidFill>
                <a:srgbClr val="000000"/>
              </a:solidFill>
              <a:latin typeface="游明朝"/>
              <a:ea typeface="游明朝"/>
            </a:rPr>
            <a:t>捨印</a:t>
          </a:r>
          <a:endParaRPr lang="ja-JP" altLang="en-US" sz="800" b="0" i="0" u="none" strike="noStrike" baseline="0">
            <a:solidFill>
              <a:srgbClr val="000000"/>
            </a:solidFill>
            <a:latin typeface="Times New Roman"/>
            <a:ea typeface="游明朝"/>
            <a:cs typeface="Times New Roman"/>
          </a:endParaRPr>
        </a:p>
        <a:p>
          <a:pPr algn="ctr" rtl="0">
            <a:defRPr sz="1000"/>
          </a:pPr>
          <a:endParaRPr lang="ja-JP" altLang="en-US" sz="800" b="0" i="0" u="none" strike="noStrike" baseline="0">
            <a:solidFill>
              <a:srgbClr val="000000"/>
            </a:solidFill>
            <a:latin typeface="Times New Roman"/>
            <a:cs typeface="Times New Roman"/>
          </a:endParaRPr>
        </a:p>
      </xdr:txBody>
    </xdr:sp>
    <xdr:clientData/>
  </xdr:twoCellAnchor>
  <xdr:twoCellAnchor>
    <xdr:from>
      <xdr:col>10</xdr:col>
      <xdr:colOff>35982</xdr:colOff>
      <xdr:row>2</xdr:row>
      <xdr:rowOff>28575</xdr:rowOff>
    </xdr:from>
    <xdr:to>
      <xdr:col>16</xdr:col>
      <xdr:colOff>285749</xdr:colOff>
      <xdr:row>4</xdr:row>
      <xdr:rowOff>295275</xdr:rowOff>
    </xdr:to>
    <xdr:sp macro="" textlink="">
      <xdr:nvSpPr>
        <xdr:cNvPr id="3" name="四角形: 角を丸くする 2">
          <a:extLst>
            <a:ext uri="{FF2B5EF4-FFF2-40B4-BE49-F238E27FC236}">
              <a16:creationId xmlns:a16="http://schemas.microsoft.com/office/drawing/2014/main" id="{CDB9508F-3F7A-4ABA-9933-A76D56C48CE7}"/>
            </a:ext>
          </a:extLst>
        </xdr:cNvPr>
        <xdr:cNvSpPr/>
      </xdr:nvSpPr>
      <xdr:spPr>
        <a:xfrm>
          <a:off x="6893982" y="409575"/>
          <a:ext cx="2135717" cy="619125"/>
        </a:xfrm>
        <a:prstGeom prst="roundRect">
          <a:avLst>
            <a:gd name="adj" fmla="val 9126"/>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355599</xdr:colOff>
      <xdr:row>1</xdr:row>
      <xdr:rowOff>31750</xdr:rowOff>
    </xdr:from>
    <xdr:to>
      <xdr:col>8</xdr:col>
      <xdr:colOff>515706</xdr:colOff>
      <xdr:row>4</xdr:row>
      <xdr:rowOff>189741</xdr:rowOff>
    </xdr:to>
    <xdr:sp macro="" textlink="">
      <xdr:nvSpPr>
        <xdr:cNvPr id="4" name="楕円 3">
          <a:extLst>
            <a:ext uri="{FF2B5EF4-FFF2-40B4-BE49-F238E27FC236}">
              <a16:creationId xmlns:a16="http://schemas.microsoft.com/office/drawing/2014/main" id="{A0F7966C-FC9B-45AD-95D2-D0CE674B6CB2}"/>
            </a:ext>
          </a:extLst>
        </xdr:cNvPr>
        <xdr:cNvSpPr/>
      </xdr:nvSpPr>
      <xdr:spPr>
        <a:xfrm>
          <a:off x="4620682" y="264583"/>
          <a:ext cx="646941" cy="655408"/>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314325</xdr:colOff>
      <xdr:row>5</xdr:row>
      <xdr:rowOff>91015</xdr:rowOff>
    </xdr:from>
    <xdr:to>
      <xdr:col>8</xdr:col>
      <xdr:colOff>512233</xdr:colOff>
      <xdr:row>7</xdr:row>
      <xdr:rowOff>24340</xdr:rowOff>
    </xdr:to>
    <xdr:sp macro="" textlink="">
      <xdr:nvSpPr>
        <xdr:cNvPr id="5" name="吹き出し: 四角形 4">
          <a:extLst>
            <a:ext uri="{FF2B5EF4-FFF2-40B4-BE49-F238E27FC236}">
              <a16:creationId xmlns:a16="http://schemas.microsoft.com/office/drawing/2014/main" id="{61B23667-C981-4FDA-A536-6B0D1D10FFD1}"/>
            </a:ext>
          </a:extLst>
        </xdr:cNvPr>
        <xdr:cNvSpPr/>
      </xdr:nvSpPr>
      <xdr:spPr>
        <a:xfrm>
          <a:off x="4579408" y="1128182"/>
          <a:ext cx="684742" cy="314325"/>
        </a:xfrm>
        <a:prstGeom prst="wedgeRectCallout">
          <a:avLst>
            <a:gd name="adj1" fmla="val -11956"/>
            <a:gd name="adj2" fmla="val -118116"/>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実印押印</a:t>
          </a:r>
        </a:p>
      </xdr:txBody>
    </xdr:sp>
    <xdr:clientData/>
  </xdr:twoCellAnchor>
  <xdr:twoCellAnchor>
    <xdr:from>
      <xdr:col>10</xdr:col>
      <xdr:colOff>150284</xdr:colOff>
      <xdr:row>5</xdr:row>
      <xdr:rowOff>150283</xdr:rowOff>
    </xdr:from>
    <xdr:to>
      <xdr:col>16</xdr:col>
      <xdr:colOff>9525</xdr:colOff>
      <xdr:row>7</xdr:row>
      <xdr:rowOff>39159</xdr:rowOff>
    </xdr:to>
    <xdr:sp macro="" textlink="">
      <xdr:nvSpPr>
        <xdr:cNvPr id="6" name="吹き出し: 四角形 5">
          <a:extLst>
            <a:ext uri="{FF2B5EF4-FFF2-40B4-BE49-F238E27FC236}">
              <a16:creationId xmlns:a16="http://schemas.microsoft.com/office/drawing/2014/main" id="{D9FF9776-5C25-47AD-8DE2-EA96DDCED70C}"/>
            </a:ext>
          </a:extLst>
        </xdr:cNvPr>
        <xdr:cNvSpPr/>
      </xdr:nvSpPr>
      <xdr:spPr>
        <a:xfrm>
          <a:off x="6913034" y="1187450"/>
          <a:ext cx="1764241" cy="269876"/>
        </a:xfrm>
        <a:prstGeom prst="wedgeRectCallout">
          <a:avLst>
            <a:gd name="adj1" fmla="val -23692"/>
            <a:gd name="adj2" fmla="val -109203"/>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学校名、学校番号（</a:t>
          </a:r>
          <a:r>
            <a:rPr kumimoji="1" lang="en-US" altLang="ja-JP" sz="900">
              <a:solidFill>
                <a:sysClr val="windowText" lastClr="000000"/>
              </a:solidFill>
            </a:rPr>
            <a:t>7</a:t>
          </a:r>
          <a:r>
            <a:rPr kumimoji="1" lang="ja-JP" altLang="en-US" sz="900">
              <a:solidFill>
                <a:sysClr val="windowText" lastClr="000000"/>
              </a:solidFill>
            </a:rPr>
            <a:t>桁）を入力。</a:t>
          </a:r>
        </a:p>
      </xdr:txBody>
    </xdr:sp>
    <xdr:clientData/>
  </xdr:twoCellAnchor>
  <xdr:twoCellAnchor>
    <xdr:from>
      <xdr:col>3</xdr:col>
      <xdr:colOff>1164167</xdr:colOff>
      <xdr:row>7</xdr:row>
      <xdr:rowOff>486833</xdr:rowOff>
    </xdr:from>
    <xdr:to>
      <xdr:col>5</xdr:col>
      <xdr:colOff>42334</xdr:colOff>
      <xdr:row>10</xdr:row>
      <xdr:rowOff>31750</xdr:rowOff>
    </xdr:to>
    <xdr:sp macro="" textlink="">
      <xdr:nvSpPr>
        <xdr:cNvPr id="7" name="四角形: 角を丸くする 6">
          <a:extLst>
            <a:ext uri="{FF2B5EF4-FFF2-40B4-BE49-F238E27FC236}">
              <a16:creationId xmlns:a16="http://schemas.microsoft.com/office/drawing/2014/main" id="{0068DE32-A596-457F-B665-2468F9A14486}"/>
            </a:ext>
          </a:extLst>
        </xdr:cNvPr>
        <xdr:cNvSpPr/>
      </xdr:nvSpPr>
      <xdr:spPr>
        <a:xfrm>
          <a:off x="1640417" y="1905000"/>
          <a:ext cx="952500" cy="518583"/>
        </a:xfrm>
        <a:prstGeom prst="roundRect">
          <a:avLst>
            <a:gd name="adj" fmla="val 9126"/>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63501</xdr:colOff>
      <xdr:row>4</xdr:row>
      <xdr:rowOff>205316</xdr:rowOff>
    </xdr:from>
    <xdr:to>
      <xdr:col>6</xdr:col>
      <xdr:colOff>348193</xdr:colOff>
      <xdr:row>7</xdr:row>
      <xdr:rowOff>25399</xdr:rowOff>
    </xdr:to>
    <xdr:sp macro="" textlink="">
      <xdr:nvSpPr>
        <xdr:cNvPr id="8" name="吹き出し: 四角形 7">
          <a:extLst>
            <a:ext uri="{FF2B5EF4-FFF2-40B4-BE49-F238E27FC236}">
              <a16:creationId xmlns:a16="http://schemas.microsoft.com/office/drawing/2014/main" id="{7AF1D10A-724E-4456-9A76-B40EF0BA707A}"/>
            </a:ext>
          </a:extLst>
        </xdr:cNvPr>
        <xdr:cNvSpPr/>
      </xdr:nvSpPr>
      <xdr:spPr>
        <a:xfrm>
          <a:off x="2614084" y="935566"/>
          <a:ext cx="1141942" cy="508000"/>
        </a:xfrm>
        <a:prstGeom prst="wedgeRectCallout">
          <a:avLst>
            <a:gd name="adj1" fmla="val -60975"/>
            <a:gd name="adj2" fmla="val 139205"/>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対応する申請期間に○を入力。</a:t>
          </a:r>
        </a:p>
      </xdr:txBody>
    </xdr:sp>
    <xdr:clientData/>
  </xdr:twoCellAnchor>
  <xdr:twoCellAnchor>
    <xdr:from>
      <xdr:col>3</xdr:col>
      <xdr:colOff>391583</xdr:colOff>
      <xdr:row>7</xdr:row>
      <xdr:rowOff>465670</xdr:rowOff>
    </xdr:from>
    <xdr:to>
      <xdr:col>3</xdr:col>
      <xdr:colOff>709083</xdr:colOff>
      <xdr:row>11</xdr:row>
      <xdr:rowOff>2</xdr:rowOff>
    </xdr:to>
    <xdr:sp macro="" textlink="">
      <xdr:nvSpPr>
        <xdr:cNvPr id="9" name="四角形: 角を丸くする 8">
          <a:extLst>
            <a:ext uri="{FF2B5EF4-FFF2-40B4-BE49-F238E27FC236}">
              <a16:creationId xmlns:a16="http://schemas.microsoft.com/office/drawing/2014/main" id="{E73C6926-3E43-42A3-95E6-1E40AB651A6E}"/>
            </a:ext>
          </a:extLst>
        </xdr:cNvPr>
        <xdr:cNvSpPr/>
      </xdr:nvSpPr>
      <xdr:spPr>
        <a:xfrm>
          <a:off x="867833" y="1883837"/>
          <a:ext cx="317500" cy="560915"/>
        </a:xfrm>
        <a:prstGeom prst="roundRect">
          <a:avLst>
            <a:gd name="adj" fmla="val 9126"/>
          </a:avLst>
        </a:prstGeom>
        <a:noFill/>
        <a:ln w="508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31750</xdr:colOff>
      <xdr:row>5</xdr:row>
      <xdr:rowOff>74084</xdr:rowOff>
    </xdr:from>
    <xdr:to>
      <xdr:col>3</xdr:col>
      <xdr:colOff>1200154</xdr:colOff>
      <xdr:row>7</xdr:row>
      <xdr:rowOff>10584</xdr:rowOff>
    </xdr:to>
    <xdr:sp macro="" textlink="">
      <xdr:nvSpPr>
        <xdr:cNvPr id="10" name="吹き出し: 四角形 9">
          <a:extLst>
            <a:ext uri="{FF2B5EF4-FFF2-40B4-BE49-F238E27FC236}">
              <a16:creationId xmlns:a16="http://schemas.microsoft.com/office/drawing/2014/main" id="{14FDB08A-4188-4F6E-AA60-25EEE09077E4}"/>
            </a:ext>
          </a:extLst>
        </xdr:cNvPr>
        <xdr:cNvSpPr/>
      </xdr:nvSpPr>
      <xdr:spPr>
        <a:xfrm>
          <a:off x="508000" y="1111251"/>
          <a:ext cx="1168404" cy="317500"/>
        </a:xfrm>
        <a:prstGeom prst="wedgeRectCallout">
          <a:avLst>
            <a:gd name="adj1" fmla="val -10155"/>
            <a:gd name="adj2" fmla="val 193163"/>
          </a:avLst>
        </a:prstGeom>
        <a:solidFill>
          <a:schemeClr val="accent5">
            <a:lumMod val="60000"/>
            <a:lumOff val="40000"/>
          </a:schemeClr>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申請期間は②です。</a:t>
          </a:r>
          <a:endParaRPr kumimoji="1" lang="en-US" altLang="ja-JP" sz="900">
            <a:solidFill>
              <a:sysClr val="windowText" lastClr="000000"/>
            </a:solidFill>
          </a:endParaRPr>
        </a:p>
      </xdr:txBody>
    </xdr:sp>
    <xdr:clientData/>
  </xdr:twoCellAnchor>
  <xdr:twoCellAnchor>
    <xdr:from>
      <xdr:col>2</xdr:col>
      <xdr:colOff>222250</xdr:colOff>
      <xdr:row>14</xdr:row>
      <xdr:rowOff>264583</xdr:rowOff>
    </xdr:from>
    <xdr:to>
      <xdr:col>5</xdr:col>
      <xdr:colOff>42334</xdr:colOff>
      <xdr:row>25</xdr:row>
      <xdr:rowOff>42334</xdr:rowOff>
    </xdr:to>
    <xdr:sp macro="" textlink="">
      <xdr:nvSpPr>
        <xdr:cNvPr id="11" name="四角形: 角を丸くする 10">
          <a:extLst>
            <a:ext uri="{FF2B5EF4-FFF2-40B4-BE49-F238E27FC236}">
              <a16:creationId xmlns:a16="http://schemas.microsoft.com/office/drawing/2014/main" id="{465525EA-755F-4661-8D31-27239FE8A8E3}"/>
            </a:ext>
          </a:extLst>
        </xdr:cNvPr>
        <xdr:cNvSpPr/>
      </xdr:nvSpPr>
      <xdr:spPr>
        <a:xfrm>
          <a:off x="508000" y="3577166"/>
          <a:ext cx="2169584" cy="1365251"/>
        </a:xfrm>
        <a:prstGeom prst="roundRect">
          <a:avLst>
            <a:gd name="adj" fmla="val 9126"/>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148166</xdr:colOff>
      <xdr:row>28</xdr:row>
      <xdr:rowOff>31750</xdr:rowOff>
    </xdr:from>
    <xdr:to>
      <xdr:col>6</xdr:col>
      <xdr:colOff>465666</xdr:colOff>
      <xdr:row>32</xdr:row>
      <xdr:rowOff>31750</xdr:rowOff>
    </xdr:to>
    <xdr:sp macro="" textlink="">
      <xdr:nvSpPr>
        <xdr:cNvPr id="12" name="吹き出し: 四角形 11">
          <a:extLst>
            <a:ext uri="{FF2B5EF4-FFF2-40B4-BE49-F238E27FC236}">
              <a16:creationId xmlns:a16="http://schemas.microsoft.com/office/drawing/2014/main" id="{5CF78F0E-F15B-4614-BA47-D0F5010FB954}"/>
            </a:ext>
          </a:extLst>
        </xdr:cNvPr>
        <xdr:cNvSpPr/>
      </xdr:nvSpPr>
      <xdr:spPr>
        <a:xfrm>
          <a:off x="709083" y="5461000"/>
          <a:ext cx="3249083" cy="508000"/>
        </a:xfrm>
        <a:prstGeom prst="wedgeRectCallout">
          <a:avLst>
            <a:gd name="adj1" fmla="val -16489"/>
            <a:gd name="adj2" fmla="val -160795"/>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対象物品等および</a:t>
          </a:r>
          <a:r>
            <a:rPr kumimoji="1" lang="en-US" altLang="ja-JP" sz="900">
              <a:solidFill>
                <a:sysClr val="windowText" lastClr="000000"/>
              </a:solidFill>
            </a:rPr>
            <a:t>1</a:t>
          </a:r>
          <a:r>
            <a:rPr kumimoji="1" lang="ja-JP" altLang="en-US" sz="900">
              <a:solidFill>
                <a:sysClr val="windowText" lastClr="000000"/>
              </a:solidFill>
            </a:rPr>
            <a:t>台当たりの金額を入力。</a:t>
          </a:r>
          <a:endParaRPr kumimoji="1" lang="en-US" altLang="ja-JP" sz="900">
            <a:solidFill>
              <a:sysClr val="windowText" lastClr="000000"/>
            </a:solidFill>
          </a:endParaRPr>
        </a:p>
        <a:p>
          <a:pPr algn="l"/>
          <a:r>
            <a:rPr kumimoji="1" lang="en-US" altLang="ja-JP" sz="900">
              <a:solidFill>
                <a:sysClr val="windowText" lastClr="000000"/>
              </a:solidFill>
            </a:rPr>
            <a:t>※</a:t>
          </a:r>
          <a:r>
            <a:rPr kumimoji="1" lang="ja-JP" altLang="en-US" sz="900">
              <a:solidFill>
                <a:sysClr val="windowText" lastClr="000000"/>
              </a:solidFill>
            </a:rPr>
            <a:t>物品名は、機種名等がわかるように入力してください。</a:t>
          </a:r>
        </a:p>
      </xdr:txBody>
    </xdr:sp>
    <xdr:clientData/>
  </xdr:twoCellAnchor>
  <xdr:twoCellAnchor>
    <xdr:from>
      <xdr:col>6</xdr:col>
      <xdr:colOff>808567</xdr:colOff>
      <xdr:row>24</xdr:row>
      <xdr:rowOff>63501</xdr:rowOff>
    </xdr:from>
    <xdr:to>
      <xdr:col>8</xdr:col>
      <xdr:colOff>52917</xdr:colOff>
      <xdr:row>27</xdr:row>
      <xdr:rowOff>52917</xdr:rowOff>
    </xdr:to>
    <xdr:sp macro="" textlink="">
      <xdr:nvSpPr>
        <xdr:cNvPr id="13" name="四角形: 角を丸くする 12">
          <a:extLst>
            <a:ext uri="{FF2B5EF4-FFF2-40B4-BE49-F238E27FC236}">
              <a16:creationId xmlns:a16="http://schemas.microsoft.com/office/drawing/2014/main" id="{CB92AA71-1F56-481D-BA9B-F150BB64CE8D}"/>
            </a:ext>
          </a:extLst>
        </xdr:cNvPr>
        <xdr:cNvSpPr/>
      </xdr:nvSpPr>
      <xdr:spPr>
        <a:xfrm>
          <a:off x="4301067" y="4836584"/>
          <a:ext cx="588433" cy="518583"/>
        </a:xfrm>
        <a:prstGeom prst="roundRect">
          <a:avLst>
            <a:gd name="adj" fmla="val 9126"/>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618067</xdr:colOff>
      <xdr:row>17</xdr:row>
      <xdr:rowOff>14817</xdr:rowOff>
    </xdr:from>
    <xdr:to>
      <xdr:col>8</xdr:col>
      <xdr:colOff>415926</xdr:colOff>
      <xdr:row>21</xdr:row>
      <xdr:rowOff>14817</xdr:rowOff>
    </xdr:to>
    <xdr:sp macro="" textlink="">
      <xdr:nvSpPr>
        <xdr:cNvPr id="14" name="吹き出し: 四角形 13">
          <a:extLst>
            <a:ext uri="{FF2B5EF4-FFF2-40B4-BE49-F238E27FC236}">
              <a16:creationId xmlns:a16="http://schemas.microsoft.com/office/drawing/2014/main" id="{ECD4C528-4B75-4533-BF92-81FA914EDBDD}"/>
            </a:ext>
          </a:extLst>
        </xdr:cNvPr>
        <xdr:cNvSpPr/>
      </xdr:nvSpPr>
      <xdr:spPr>
        <a:xfrm>
          <a:off x="4110567" y="3898900"/>
          <a:ext cx="1141942" cy="508000"/>
        </a:xfrm>
        <a:prstGeom prst="wedgeRectCallout">
          <a:avLst>
            <a:gd name="adj1" fmla="val -15563"/>
            <a:gd name="adj2" fmla="val 135038"/>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該当するセットの購入数を入力。</a:t>
          </a:r>
        </a:p>
      </xdr:txBody>
    </xdr:sp>
    <xdr:clientData/>
  </xdr:twoCellAnchor>
  <xdr:twoCellAnchor>
    <xdr:from>
      <xdr:col>8</xdr:col>
      <xdr:colOff>950383</xdr:colOff>
      <xdr:row>24</xdr:row>
      <xdr:rowOff>88899</xdr:rowOff>
    </xdr:from>
    <xdr:to>
      <xdr:col>13</xdr:col>
      <xdr:colOff>42332</xdr:colOff>
      <xdr:row>26</xdr:row>
      <xdr:rowOff>52916</xdr:rowOff>
    </xdr:to>
    <xdr:sp macro="" textlink="">
      <xdr:nvSpPr>
        <xdr:cNvPr id="15" name="四角形: 角を丸くする 14">
          <a:extLst>
            <a:ext uri="{FF2B5EF4-FFF2-40B4-BE49-F238E27FC236}">
              <a16:creationId xmlns:a16="http://schemas.microsoft.com/office/drawing/2014/main" id="{6C6CE88A-B50E-4C60-9153-EF533A63042C}"/>
            </a:ext>
          </a:extLst>
        </xdr:cNvPr>
        <xdr:cNvSpPr/>
      </xdr:nvSpPr>
      <xdr:spPr>
        <a:xfrm>
          <a:off x="5786966" y="4861982"/>
          <a:ext cx="2055283" cy="292101"/>
        </a:xfrm>
        <a:prstGeom prst="roundRect">
          <a:avLst>
            <a:gd name="adj" fmla="val 9126"/>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52917</xdr:colOff>
      <xdr:row>20</xdr:row>
      <xdr:rowOff>29633</xdr:rowOff>
    </xdr:from>
    <xdr:to>
      <xdr:col>12</xdr:col>
      <xdr:colOff>169334</xdr:colOff>
      <xdr:row>22</xdr:row>
      <xdr:rowOff>84667</xdr:rowOff>
    </xdr:to>
    <xdr:sp macro="" textlink="">
      <xdr:nvSpPr>
        <xdr:cNvPr id="16" name="吹き出し: 四角形 15">
          <a:extLst>
            <a:ext uri="{FF2B5EF4-FFF2-40B4-BE49-F238E27FC236}">
              <a16:creationId xmlns:a16="http://schemas.microsoft.com/office/drawing/2014/main" id="{F47BE3ED-B0D3-4FBC-8940-F337D2AF5779}"/>
            </a:ext>
          </a:extLst>
        </xdr:cNvPr>
        <xdr:cNvSpPr/>
      </xdr:nvSpPr>
      <xdr:spPr>
        <a:xfrm>
          <a:off x="5894917" y="4294716"/>
          <a:ext cx="1756834" cy="309034"/>
        </a:xfrm>
        <a:prstGeom prst="wedgeRectCallout">
          <a:avLst>
            <a:gd name="adj1" fmla="val -23904"/>
            <a:gd name="adj2" fmla="val 132955"/>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それぞれの該当人数を入力。</a:t>
          </a:r>
        </a:p>
      </xdr:txBody>
    </xdr:sp>
    <xdr:clientData/>
  </xdr:twoCellAnchor>
  <xdr:twoCellAnchor>
    <xdr:from>
      <xdr:col>7</xdr:col>
      <xdr:colOff>476249</xdr:colOff>
      <xdr:row>53</xdr:row>
      <xdr:rowOff>0</xdr:rowOff>
    </xdr:from>
    <xdr:to>
      <xdr:col>12</xdr:col>
      <xdr:colOff>317498</xdr:colOff>
      <xdr:row>55</xdr:row>
      <xdr:rowOff>20108</xdr:rowOff>
    </xdr:to>
    <xdr:sp macro="" textlink="">
      <xdr:nvSpPr>
        <xdr:cNvPr id="17" name="四角形: 角を丸くする 16">
          <a:extLst>
            <a:ext uri="{FF2B5EF4-FFF2-40B4-BE49-F238E27FC236}">
              <a16:creationId xmlns:a16="http://schemas.microsoft.com/office/drawing/2014/main" id="{6B35A1FA-ADB9-46B3-8451-42090E5F8F92}"/>
            </a:ext>
          </a:extLst>
        </xdr:cNvPr>
        <xdr:cNvSpPr/>
      </xdr:nvSpPr>
      <xdr:spPr>
        <a:xfrm>
          <a:off x="4825999" y="9048750"/>
          <a:ext cx="2973916" cy="422275"/>
        </a:xfrm>
        <a:prstGeom prst="roundRect">
          <a:avLst>
            <a:gd name="adj" fmla="val 9126"/>
          </a:avLst>
        </a:prstGeom>
        <a:noFill/>
        <a:ln w="508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765173</xdr:colOff>
      <xdr:row>56</xdr:row>
      <xdr:rowOff>141816</xdr:rowOff>
    </xdr:from>
    <xdr:to>
      <xdr:col>12</xdr:col>
      <xdr:colOff>178857</xdr:colOff>
      <xdr:row>58</xdr:row>
      <xdr:rowOff>45507</xdr:rowOff>
    </xdr:to>
    <xdr:sp macro="" textlink="">
      <xdr:nvSpPr>
        <xdr:cNvPr id="18" name="吹き出し: 四角形 17">
          <a:extLst>
            <a:ext uri="{FF2B5EF4-FFF2-40B4-BE49-F238E27FC236}">
              <a16:creationId xmlns:a16="http://schemas.microsoft.com/office/drawing/2014/main" id="{C0FA3914-0B8E-4690-A088-FDEEFBF13B01}"/>
            </a:ext>
          </a:extLst>
        </xdr:cNvPr>
        <xdr:cNvSpPr/>
      </xdr:nvSpPr>
      <xdr:spPr>
        <a:xfrm>
          <a:off x="6607173" y="9783233"/>
          <a:ext cx="1054101" cy="602191"/>
        </a:xfrm>
        <a:prstGeom prst="wedgeRectCallout">
          <a:avLst>
            <a:gd name="adj1" fmla="val 11012"/>
            <a:gd name="adj2" fmla="val -105342"/>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総括表へ転記。</a:t>
          </a:r>
          <a:endParaRPr kumimoji="1" lang="en-US" altLang="ja-JP" sz="900">
            <a:solidFill>
              <a:sysClr val="windowText" lastClr="000000"/>
            </a:solidFill>
          </a:endParaRPr>
        </a:p>
        <a:p>
          <a:pPr algn="l"/>
          <a:r>
            <a:rPr kumimoji="1" lang="en-US" altLang="ja-JP" sz="900">
              <a:solidFill>
                <a:sysClr val="windowText" lastClr="000000"/>
              </a:solidFill>
            </a:rPr>
            <a:t>※</a:t>
          </a:r>
          <a:r>
            <a:rPr kumimoji="1" lang="ja-JP" altLang="en-US" sz="900">
              <a:solidFill>
                <a:sysClr val="windowText" lastClr="000000"/>
              </a:solidFill>
            </a:rPr>
            <a:t>申請額は</a:t>
          </a:r>
          <a:endParaRPr kumimoji="1" lang="en-US" altLang="ja-JP" sz="900">
            <a:solidFill>
              <a:sysClr val="windowText" lastClr="000000"/>
            </a:solidFill>
          </a:endParaRPr>
        </a:p>
        <a:p>
          <a:pPr algn="l"/>
          <a:r>
            <a:rPr kumimoji="1" lang="en-US" altLang="ja-JP" sz="900">
              <a:solidFill>
                <a:srgbClr val="FFFF00"/>
              </a:solidFill>
            </a:rPr>
            <a:t>※</a:t>
          </a:r>
          <a:r>
            <a:rPr kumimoji="1" lang="ja-JP" altLang="en-US" sz="900">
              <a:solidFill>
                <a:sysClr val="windowText" lastClr="000000"/>
              </a:solidFill>
            </a:rPr>
            <a:t>千円未満切捨</a:t>
          </a:r>
        </a:p>
      </xdr:txBody>
    </xdr:sp>
    <xdr:clientData/>
  </xdr:twoCellAnchor>
  <xdr:twoCellAnchor>
    <xdr:from>
      <xdr:col>0</xdr:col>
      <xdr:colOff>42335</xdr:colOff>
      <xdr:row>57</xdr:row>
      <xdr:rowOff>288928</xdr:rowOff>
    </xdr:from>
    <xdr:to>
      <xdr:col>2</xdr:col>
      <xdr:colOff>20110</xdr:colOff>
      <xdr:row>78</xdr:row>
      <xdr:rowOff>88904</xdr:rowOff>
    </xdr:to>
    <xdr:sp macro="" textlink="">
      <xdr:nvSpPr>
        <xdr:cNvPr id="19" name="四角形: 角を丸くする 18">
          <a:extLst>
            <a:ext uri="{FF2B5EF4-FFF2-40B4-BE49-F238E27FC236}">
              <a16:creationId xmlns:a16="http://schemas.microsoft.com/office/drawing/2014/main" id="{07FA68D0-1311-4086-A4D0-D78F60B7CFF8}"/>
            </a:ext>
          </a:extLst>
        </xdr:cNvPr>
        <xdr:cNvSpPr/>
      </xdr:nvSpPr>
      <xdr:spPr>
        <a:xfrm>
          <a:off x="42335" y="10247845"/>
          <a:ext cx="263525" cy="3609976"/>
        </a:xfrm>
        <a:prstGeom prst="roundRect">
          <a:avLst>
            <a:gd name="adj" fmla="val 9126"/>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41272</xdr:colOff>
      <xdr:row>53</xdr:row>
      <xdr:rowOff>179920</xdr:rowOff>
    </xdr:from>
    <xdr:to>
      <xdr:col>4</xdr:col>
      <xdr:colOff>358773</xdr:colOff>
      <xdr:row>56</xdr:row>
      <xdr:rowOff>45510</xdr:rowOff>
    </xdr:to>
    <xdr:sp macro="" textlink="">
      <xdr:nvSpPr>
        <xdr:cNvPr id="20" name="吹き出し: 四角形 19">
          <a:extLst>
            <a:ext uri="{FF2B5EF4-FFF2-40B4-BE49-F238E27FC236}">
              <a16:creationId xmlns:a16="http://schemas.microsoft.com/office/drawing/2014/main" id="{6773C31E-1DA0-418C-8EF8-7FE6C80C192C}"/>
            </a:ext>
          </a:extLst>
        </xdr:cNvPr>
        <xdr:cNvSpPr/>
      </xdr:nvSpPr>
      <xdr:spPr>
        <a:xfrm>
          <a:off x="327022" y="9228670"/>
          <a:ext cx="1809751" cy="458257"/>
        </a:xfrm>
        <a:prstGeom prst="wedgeRectCallout">
          <a:avLst>
            <a:gd name="adj1" fmla="val -54526"/>
            <a:gd name="adj2" fmla="val 177096"/>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内容を確認し、該当するボックスにチェックを入力。</a:t>
          </a:r>
        </a:p>
      </xdr:txBody>
    </xdr:sp>
    <xdr:clientData/>
  </xdr:twoCellAnchor>
  <xdr:oneCellAnchor>
    <xdr:from>
      <xdr:col>5</xdr:col>
      <xdr:colOff>391583</xdr:colOff>
      <xdr:row>40</xdr:row>
      <xdr:rowOff>95251</xdr:rowOff>
    </xdr:from>
    <xdr:ext cx="3302000" cy="751416"/>
    <xdr:sp macro="" textlink="">
      <xdr:nvSpPr>
        <xdr:cNvPr id="21" name="テキスト ボックス 20">
          <a:extLst>
            <a:ext uri="{FF2B5EF4-FFF2-40B4-BE49-F238E27FC236}">
              <a16:creationId xmlns:a16="http://schemas.microsoft.com/office/drawing/2014/main" id="{B7B6A9F3-D672-4FCE-B88D-449CFB06F5CA}"/>
            </a:ext>
          </a:extLst>
        </xdr:cNvPr>
        <xdr:cNvSpPr txBox="1"/>
      </xdr:nvSpPr>
      <xdr:spPr>
        <a:xfrm>
          <a:off x="3026833" y="7196668"/>
          <a:ext cx="3302000" cy="751416"/>
        </a:xfrm>
        <a:prstGeom prst="rect">
          <a:avLst/>
        </a:prstGeom>
        <a:solidFill>
          <a:srgbClr val="FFFF00"/>
        </a:solidFill>
        <a:ln w="254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latin typeface="HG丸ｺﾞｼｯｸM-PRO" panose="020F0600000000000000" pitchFamily="50" charset="-128"/>
              <a:ea typeface="HG丸ｺﾞｼｯｸM-PRO" panose="020F0600000000000000" pitchFamily="50" charset="-128"/>
            </a:rPr>
            <a:t>使用するエクセルのシートは、</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400" b="1" u="sng">
              <a:latin typeface="HG丸ｺﾞｼｯｸM-PRO" panose="020F0600000000000000" pitchFamily="50" charset="-128"/>
              <a:ea typeface="HG丸ｺﾞｼｯｸM-PRO" panose="020F0600000000000000" pitchFamily="50" charset="-128"/>
            </a:rPr>
            <a:t>2-4</a:t>
          </a:r>
          <a:r>
            <a:rPr kumimoji="1" lang="ja-JP" altLang="en-US" sz="1400" b="1" u="sng">
              <a:solidFill>
                <a:srgbClr val="FF0000"/>
              </a:solidFill>
              <a:latin typeface="HG丸ｺﾞｼｯｸM-PRO" panose="020F0600000000000000" pitchFamily="50" charset="-128"/>
              <a:ea typeface="HG丸ｺﾞｼｯｸM-PRO" panose="020F0600000000000000" pitchFamily="50" charset="-128"/>
            </a:rPr>
            <a:t>②</a:t>
          </a:r>
          <a:r>
            <a:rPr kumimoji="1" lang="ja-JP" altLang="en-US" sz="1100" b="1">
              <a:latin typeface="HG丸ｺﾞｼｯｸM-PRO" panose="020F0600000000000000" pitchFamily="50" charset="-128"/>
              <a:ea typeface="HG丸ｺﾞｼｯｸM-PRO" panose="020F0600000000000000" pitchFamily="50" charset="-128"/>
            </a:rPr>
            <a:t>（生徒が学校経由で購入）</a:t>
          </a:r>
          <a:r>
            <a:rPr kumimoji="1" lang="ja-JP" altLang="en-US" sz="1100">
              <a:latin typeface="HG丸ｺﾞｼｯｸM-PRO" panose="020F0600000000000000" pitchFamily="50" charset="-128"/>
              <a:ea typeface="HG丸ｺﾞｼｯｸM-PRO" panose="020F0600000000000000" pitchFamily="50" charset="-128"/>
            </a:rPr>
            <a:t>」です。</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A7122-DD9D-4688-BDD2-372E8E1D280E}">
  <dimension ref="A2:H23"/>
  <sheetViews>
    <sheetView tabSelected="1" workbookViewId="0">
      <selection activeCell="C1" sqref="C1"/>
    </sheetView>
  </sheetViews>
  <sheetFormatPr defaultRowHeight="13.5" x14ac:dyDescent="0.15"/>
  <sheetData>
    <row r="2" spans="1:8" ht="30" customHeight="1" x14ac:dyDescent="0.15">
      <c r="A2" s="109" t="s">
        <v>112</v>
      </c>
      <c r="B2" s="109"/>
      <c r="C2" s="109"/>
      <c r="D2" s="109"/>
      <c r="E2" s="109"/>
      <c r="F2" s="109"/>
      <c r="G2" s="81"/>
      <c r="H2" s="81"/>
    </row>
    <row r="3" spans="1:8" ht="30" customHeight="1" x14ac:dyDescent="0.15">
      <c r="A3" s="110" t="s">
        <v>113</v>
      </c>
      <c r="B3" s="110"/>
      <c r="C3" s="110"/>
      <c r="D3" s="110"/>
      <c r="E3" s="110"/>
      <c r="F3" s="110"/>
      <c r="G3" s="81"/>
      <c r="H3" s="81"/>
    </row>
    <row r="4" spans="1:8" ht="30" customHeight="1" x14ac:dyDescent="0.15">
      <c r="B4" s="111" t="s">
        <v>141</v>
      </c>
      <c r="C4" s="111"/>
      <c r="D4" s="111"/>
      <c r="E4" s="111"/>
      <c r="F4" s="84"/>
      <c r="G4" s="81"/>
      <c r="H4" s="81"/>
    </row>
    <row r="5" spans="1:8" ht="39.950000000000003" customHeight="1" x14ac:dyDescent="0.15">
      <c r="A5" s="84"/>
      <c r="B5" s="111"/>
      <c r="C5" s="111"/>
      <c r="D5" s="111"/>
      <c r="E5" s="111"/>
      <c r="F5" s="84"/>
    </row>
    <row r="6" spans="1:8" ht="39.950000000000003" customHeight="1" x14ac:dyDescent="0.15">
      <c r="A6" s="84"/>
      <c r="B6" s="85"/>
      <c r="C6" s="85"/>
      <c r="D6" s="85"/>
      <c r="E6" s="85"/>
      <c r="F6" s="84"/>
    </row>
    <row r="7" spans="1:8" ht="39.950000000000003" customHeight="1" x14ac:dyDescent="0.15">
      <c r="A7" s="82" t="s">
        <v>114</v>
      </c>
      <c r="C7" s="83"/>
    </row>
    <row r="8" spans="1:8" ht="20.100000000000001" customHeight="1" x14ac:dyDescent="0.15">
      <c r="A8" s="82"/>
      <c r="C8" s="83"/>
    </row>
    <row r="9" spans="1:8" ht="24.95" customHeight="1" x14ac:dyDescent="0.15"/>
    <row r="10" spans="1:8" ht="24.95" customHeight="1" x14ac:dyDescent="0.15">
      <c r="C10" t="s">
        <v>115</v>
      </c>
    </row>
    <row r="11" spans="1:8" ht="24.95" customHeight="1" x14ac:dyDescent="0.15"/>
    <row r="12" spans="1:8" ht="24.95" customHeight="1" x14ac:dyDescent="0.15"/>
    <row r="13" spans="1:8" ht="24.95" customHeight="1" x14ac:dyDescent="0.15">
      <c r="C13" t="s">
        <v>116</v>
      </c>
    </row>
    <row r="14" spans="1:8" ht="24.95" customHeight="1" x14ac:dyDescent="0.15"/>
    <row r="15" spans="1:8" ht="24.95" customHeight="1" x14ac:dyDescent="0.15"/>
    <row r="16" spans="1:8" ht="24.95" customHeight="1" x14ac:dyDescent="0.15">
      <c r="C16" t="s">
        <v>117</v>
      </c>
    </row>
    <row r="17" ht="24.95" customHeight="1" x14ac:dyDescent="0.15"/>
    <row r="18" ht="24.95" customHeight="1" x14ac:dyDescent="0.15"/>
    <row r="19" ht="24.95" customHeight="1" x14ac:dyDescent="0.15"/>
    <row r="20" ht="24.95" customHeight="1" x14ac:dyDescent="0.15"/>
    <row r="21" ht="24.95" customHeight="1" x14ac:dyDescent="0.15"/>
    <row r="22" ht="24.95" customHeight="1" x14ac:dyDescent="0.15"/>
    <row r="23" ht="24.95" customHeight="1" x14ac:dyDescent="0.15"/>
  </sheetData>
  <mergeCells count="3">
    <mergeCell ref="A2:F2"/>
    <mergeCell ref="A3:F3"/>
    <mergeCell ref="B4:E5"/>
  </mergeCells>
  <phoneticPr fontId="5"/>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Z99"/>
  <sheetViews>
    <sheetView view="pageBreakPreview" zoomScaleNormal="100" zoomScaleSheetLayoutView="100" workbookViewId="0">
      <selection activeCell="C1" sqref="C1"/>
    </sheetView>
  </sheetViews>
  <sheetFormatPr defaultColWidth="8.7265625" defaultRowHeight="13.5" x14ac:dyDescent="0.15"/>
  <cols>
    <col min="1" max="1" width="1.7265625" style="1" customWidth="1"/>
    <col min="2" max="8" width="1.453125" style="1" customWidth="1"/>
    <col min="9" max="9" width="2.90625" style="1" customWidth="1"/>
    <col min="10" max="10" width="1.453125" style="1" customWidth="1"/>
    <col min="11" max="11" width="2.90625" style="1" customWidth="1"/>
    <col min="12" max="12" width="3.08984375" style="1" customWidth="1"/>
    <col min="13" max="26" width="3.36328125" style="1" customWidth="1"/>
    <col min="27" max="112" width="3.6328125" style="1" customWidth="1"/>
    <col min="113" max="16384" width="8.7265625" style="1"/>
  </cols>
  <sheetData>
    <row r="1" spans="1:26" ht="14.25" x14ac:dyDescent="0.15">
      <c r="A1" s="38" t="s">
        <v>61</v>
      </c>
    </row>
    <row r="2" spans="1:26" ht="12" customHeight="1" x14ac:dyDescent="0.15"/>
    <row r="3" spans="1:26" ht="13.5" customHeight="1" x14ac:dyDescent="0.15">
      <c r="B3" s="272" t="s">
        <v>58</v>
      </c>
      <c r="C3" s="273"/>
      <c r="D3" s="273"/>
      <c r="E3" s="273"/>
      <c r="F3" s="273"/>
      <c r="G3" s="273"/>
      <c r="H3" s="273"/>
      <c r="I3" s="273"/>
      <c r="J3" s="273"/>
      <c r="K3" s="274"/>
      <c r="L3" s="61"/>
      <c r="M3" s="61"/>
      <c r="N3" s="61"/>
      <c r="O3" s="61"/>
      <c r="S3" s="265" t="s">
        <v>111</v>
      </c>
      <c r="T3" s="265"/>
      <c r="U3" s="6" t="s">
        <v>182</v>
      </c>
      <c r="V3" s="18" t="s">
        <v>0</v>
      </c>
      <c r="W3" s="6" t="s">
        <v>138</v>
      </c>
      <c r="X3" s="18" t="s">
        <v>1</v>
      </c>
      <c r="Y3" s="6" t="s">
        <v>182</v>
      </c>
      <c r="Z3" s="18" t="s">
        <v>2</v>
      </c>
    </row>
    <row r="4" spans="1:26" ht="14.25" customHeight="1" x14ac:dyDescent="0.15">
      <c r="B4" s="275"/>
      <c r="C4" s="276"/>
      <c r="D4" s="276"/>
      <c r="E4" s="276"/>
      <c r="F4" s="276"/>
      <c r="G4" s="276"/>
      <c r="H4" s="276"/>
      <c r="I4" s="276"/>
      <c r="J4" s="276"/>
      <c r="K4" s="277"/>
      <c r="L4" s="61"/>
      <c r="M4" s="61"/>
      <c r="N4" s="61"/>
      <c r="O4" s="61"/>
    </row>
    <row r="5" spans="1:26" ht="15" customHeight="1" x14ac:dyDescent="0.15">
      <c r="B5" s="18"/>
      <c r="C5" s="18"/>
      <c r="D5" s="18"/>
      <c r="E5" s="18"/>
      <c r="F5" s="18"/>
      <c r="G5" s="18"/>
      <c r="H5" s="18"/>
      <c r="I5" s="18"/>
      <c r="J5" s="18"/>
      <c r="K5" s="18"/>
      <c r="L5" s="18"/>
      <c r="M5" s="18"/>
      <c r="Q5" s="269" t="s">
        <v>108</v>
      </c>
      <c r="R5" s="270"/>
      <c r="S5" s="270"/>
      <c r="T5" s="270"/>
      <c r="U5" s="271"/>
      <c r="V5" s="77" t="s">
        <v>119</v>
      </c>
      <c r="W5" s="78" t="s">
        <v>119</v>
      </c>
      <c r="X5" s="78" t="s">
        <v>119</v>
      </c>
      <c r="Y5" s="78" t="s">
        <v>119</v>
      </c>
      <c r="Z5" s="79" t="s">
        <v>119</v>
      </c>
    </row>
    <row r="6" spans="1:26" x14ac:dyDescent="0.15">
      <c r="B6" s="1" t="s">
        <v>18</v>
      </c>
      <c r="V6" s="7"/>
    </row>
    <row r="8" spans="1:26" ht="12.95" customHeight="1" x14ac:dyDescent="0.15">
      <c r="A8" s="115"/>
      <c r="B8" s="230" t="s">
        <v>56</v>
      </c>
      <c r="C8" s="230"/>
      <c r="D8" s="230"/>
      <c r="E8" s="230"/>
      <c r="F8" s="230"/>
      <c r="G8" s="230"/>
      <c r="H8" s="227" t="s">
        <v>102</v>
      </c>
      <c r="I8" s="228"/>
      <c r="J8" s="228"/>
      <c r="K8" s="229"/>
      <c r="N8" s="278" t="s">
        <v>100</v>
      </c>
      <c r="O8" s="279"/>
      <c r="P8" s="280"/>
      <c r="Q8" s="220" t="s">
        <v>120</v>
      </c>
      <c r="R8" s="221"/>
      <c r="S8" s="221"/>
      <c r="T8" s="221"/>
      <c r="U8" s="221"/>
      <c r="V8" s="221"/>
      <c r="W8" s="221"/>
      <c r="X8" s="221"/>
      <c r="Y8" s="221"/>
      <c r="Z8" s="221"/>
    </row>
    <row r="9" spans="1:26" ht="12.95" customHeight="1" x14ac:dyDescent="0.15">
      <c r="A9" s="115"/>
      <c r="B9" s="230"/>
      <c r="C9" s="230"/>
      <c r="D9" s="230"/>
      <c r="E9" s="230"/>
      <c r="F9" s="230"/>
      <c r="G9" s="230"/>
      <c r="H9" s="191" t="s">
        <v>110</v>
      </c>
      <c r="I9" s="192"/>
      <c r="J9" s="192"/>
      <c r="K9" s="193"/>
      <c r="N9" s="281"/>
      <c r="O9" s="282"/>
      <c r="P9" s="283"/>
      <c r="Q9" s="221"/>
      <c r="R9" s="221"/>
      <c r="S9" s="221"/>
      <c r="T9" s="221"/>
      <c r="U9" s="221"/>
      <c r="V9" s="221"/>
      <c r="W9" s="221"/>
      <c r="X9" s="221"/>
      <c r="Y9" s="221"/>
      <c r="Z9" s="221"/>
    </row>
    <row r="10" spans="1:26" ht="12.95" customHeight="1" x14ac:dyDescent="0.15">
      <c r="A10" s="115"/>
      <c r="B10" s="230"/>
      <c r="C10" s="230"/>
      <c r="D10" s="230"/>
      <c r="E10" s="230"/>
      <c r="F10" s="230"/>
      <c r="G10" s="230"/>
      <c r="H10" s="194"/>
      <c r="I10" s="195"/>
      <c r="J10" s="195"/>
      <c r="K10" s="196"/>
      <c r="N10" s="284"/>
      <c r="O10" s="285"/>
      <c r="P10" s="286"/>
      <c r="Q10" s="221"/>
      <c r="R10" s="221"/>
      <c r="S10" s="221"/>
      <c r="T10" s="221"/>
      <c r="U10" s="221"/>
      <c r="V10" s="221"/>
      <c r="W10" s="221"/>
      <c r="X10" s="221"/>
      <c r="Y10" s="221"/>
      <c r="Z10" s="221"/>
    </row>
    <row r="11" spans="1:26" ht="12.95" customHeight="1" x14ac:dyDescent="0.15">
      <c r="B11" s="230" t="s">
        <v>57</v>
      </c>
      <c r="C11" s="230"/>
      <c r="D11" s="230"/>
      <c r="E11" s="230"/>
      <c r="F11" s="230"/>
      <c r="G11" s="230"/>
      <c r="H11" s="257" t="s">
        <v>54</v>
      </c>
      <c r="I11" s="257"/>
      <c r="J11" s="257" t="s">
        <v>101</v>
      </c>
      <c r="K11" s="257"/>
      <c r="N11" s="278" t="s">
        <v>95</v>
      </c>
      <c r="O11" s="279"/>
      <c r="P11" s="280"/>
      <c r="Q11" s="197" t="s">
        <v>121</v>
      </c>
      <c r="R11" s="197"/>
      <c r="S11" s="197"/>
      <c r="T11" s="197"/>
      <c r="U11" s="197"/>
      <c r="V11" s="197"/>
      <c r="W11" s="197"/>
      <c r="X11" s="197"/>
      <c r="Y11" s="197"/>
      <c r="Z11" s="197"/>
    </row>
    <row r="12" spans="1:26" ht="12.95" customHeight="1" x14ac:dyDescent="0.15">
      <c r="A12" s="115"/>
      <c r="B12" s="230"/>
      <c r="C12" s="230"/>
      <c r="D12" s="230"/>
      <c r="E12" s="230"/>
      <c r="F12" s="230"/>
      <c r="G12" s="230"/>
      <c r="H12" s="190" t="s">
        <v>118</v>
      </c>
      <c r="I12" s="190"/>
      <c r="J12" s="190" t="s">
        <v>118</v>
      </c>
      <c r="K12" s="190"/>
      <c r="N12" s="284"/>
      <c r="O12" s="285"/>
      <c r="P12" s="286"/>
      <c r="Q12" s="197"/>
      <c r="R12" s="197"/>
      <c r="S12" s="197"/>
      <c r="T12" s="197"/>
      <c r="U12" s="197"/>
      <c r="V12" s="197"/>
      <c r="W12" s="197"/>
      <c r="X12" s="197"/>
      <c r="Y12" s="197"/>
      <c r="Z12" s="197"/>
    </row>
    <row r="13" spans="1:26" ht="12.95" customHeight="1" x14ac:dyDescent="0.15">
      <c r="A13" s="115"/>
      <c r="B13" s="230"/>
      <c r="C13" s="230"/>
      <c r="D13" s="230"/>
      <c r="E13" s="230"/>
      <c r="F13" s="230"/>
      <c r="G13" s="230"/>
      <c r="H13" s="190"/>
      <c r="I13" s="190"/>
      <c r="J13" s="190"/>
      <c r="K13" s="190"/>
      <c r="N13" s="278" t="s">
        <v>103</v>
      </c>
      <c r="O13" s="279"/>
      <c r="P13" s="280"/>
      <c r="Q13" s="198" t="s">
        <v>122</v>
      </c>
      <c r="R13" s="198"/>
      <c r="S13" s="198"/>
      <c r="T13" s="198"/>
      <c r="U13" s="198"/>
      <c r="V13" s="198"/>
      <c r="W13" s="198"/>
      <c r="X13" s="199"/>
      <c r="Y13" s="233" t="s">
        <v>17</v>
      </c>
      <c r="Z13" s="234"/>
    </row>
    <row r="14" spans="1:26" ht="12.95" customHeight="1" x14ac:dyDescent="0.15">
      <c r="N14" s="284"/>
      <c r="O14" s="285"/>
      <c r="P14" s="286"/>
      <c r="Q14" s="198"/>
      <c r="R14" s="198"/>
      <c r="S14" s="198"/>
      <c r="T14" s="198"/>
      <c r="U14" s="198"/>
      <c r="V14" s="198"/>
      <c r="W14" s="198"/>
      <c r="X14" s="199"/>
      <c r="Y14" s="233"/>
      <c r="Z14" s="234"/>
    </row>
    <row r="15" spans="1:26" ht="9.9499999999999993" customHeight="1" x14ac:dyDescent="0.15">
      <c r="N15" s="278" t="s">
        <v>16</v>
      </c>
      <c r="O15" s="279"/>
      <c r="P15" s="280"/>
      <c r="Q15" s="198" t="s">
        <v>123</v>
      </c>
      <c r="R15" s="198"/>
      <c r="S15" s="198"/>
      <c r="T15" s="198"/>
      <c r="U15" s="198"/>
      <c r="V15" s="198"/>
      <c r="W15" s="198"/>
      <c r="X15" s="198"/>
      <c r="Y15" s="198"/>
      <c r="Z15" s="198"/>
    </row>
    <row r="16" spans="1:26" ht="9.9499999999999993" customHeight="1" x14ac:dyDescent="0.15">
      <c r="N16" s="284"/>
      <c r="O16" s="285"/>
      <c r="P16" s="286"/>
      <c r="Q16" s="198"/>
      <c r="R16" s="198"/>
      <c r="S16" s="198"/>
      <c r="T16" s="198"/>
      <c r="U16" s="198"/>
      <c r="V16" s="198"/>
      <c r="W16" s="198"/>
      <c r="X16" s="198"/>
      <c r="Y16" s="198"/>
      <c r="Z16" s="198"/>
    </row>
    <row r="17" spans="2:26" ht="9.9499999999999993" customHeight="1" x14ac:dyDescent="0.15">
      <c r="N17" s="251" t="s">
        <v>15</v>
      </c>
      <c r="O17" s="252"/>
      <c r="P17" s="253"/>
      <c r="Q17" s="290" t="s">
        <v>97</v>
      </c>
      <c r="R17" s="290"/>
      <c r="S17" s="291"/>
      <c r="T17" s="308" t="s">
        <v>124</v>
      </c>
      <c r="U17" s="198"/>
      <c r="V17" s="198"/>
      <c r="W17" s="198"/>
      <c r="X17" s="198"/>
      <c r="Y17" s="198"/>
      <c r="Z17" s="198"/>
    </row>
    <row r="18" spans="2:26" ht="9.9499999999999993" customHeight="1" x14ac:dyDescent="0.15">
      <c r="N18" s="287"/>
      <c r="O18" s="288"/>
      <c r="P18" s="289"/>
      <c r="Q18" s="290"/>
      <c r="R18" s="290"/>
      <c r="S18" s="291"/>
      <c r="T18" s="308"/>
      <c r="U18" s="198"/>
      <c r="V18" s="198"/>
      <c r="W18" s="198"/>
      <c r="X18" s="198"/>
      <c r="Y18" s="198"/>
      <c r="Z18" s="198"/>
    </row>
    <row r="19" spans="2:26" ht="9.9499999999999993" customHeight="1" x14ac:dyDescent="0.15">
      <c r="N19" s="287"/>
      <c r="O19" s="288"/>
      <c r="P19" s="289"/>
      <c r="Q19" s="292" t="s">
        <v>96</v>
      </c>
      <c r="R19" s="292"/>
      <c r="S19" s="293"/>
      <c r="T19" s="308" t="s">
        <v>125</v>
      </c>
      <c r="U19" s="198"/>
      <c r="V19" s="198"/>
      <c r="W19" s="198"/>
      <c r="X19" s="198"/>
      <c r="Y19" s="198"/>
      <c r="Z19" s="198"/>
    </row>
    <row r="20" spans="2:26" ht="9.9499999999999993" customHeight="1" x14ac:dyDescent="0.15">
      <c r="N20" s="254"/>
      <c r="O20" s="255"/>
      <c r="P20" s="256"/>
      <c r="Q20" s="292"/>
      <c r="R20" s="292"/>
      <c r="S20" s="293"/>
      <c r="T20" s="308"/>
      <c r="U20" s="198"/>
      <c r="V20" s="198"/>
      <c r="W20" s="198"/>
      <c r="X20" s="198"/>
      <c r="Y20" s="198"/>
      <c r="Z20" s="198"/>
    </row>
    <row r="21" spans="2:26" ht="9.9499999999999993" customHeight="1" x14ac:dyDescent="0.15">
      <c r="N21" s="251" t="s">
        <v>19</v>
      </c>
      <c r="O21" s="252"/>
      <c r="P21" s="253"/>
      <c r="Q21" s="309" t="s">
        <v>126</v>
      </c>
      <c r="R21" s="198"/>
      <c r="S21" s="198"/>
      <c r="T21" s="198"/>
      <c r="U21" s="198"/>
      <c r="V21" s="198"/>
      <c r="W21" s="198"/>
      <c r="X21" s="198"/>
      <c r="Y21" s="198"/>
      <c r="Z21" s="198"/>
    </row>
    <row r="22" spans="2:26" ht="9.9499999999999993" customHeight="1" x14ac:dyDescent="0.15">
      <c r="N22" s="254"/>
      <c r="O22" s="255"/>
      <c r="P22" s="256"/>
      <c r="Q22" s="198"/>
      <c r="R22" s="198"/>
      <c r="S22" s="198"/>
      <c r="T22" s="198"/>
      <c r="U22" s="198"/>
      <c r="V22" s="198"/>
      <c r="W22" s="198"/>
      <c r="X22" s="198"/>
      <c r="Y22" s="198"/>
      <c r="Z22" s="198"/>
    </row>
    <row r="23" spans="2:26" x14ac:dyDescent="0.15">
      <c r="Z23" s="76" t="s">
        <v>11</v>
      </c>
    </row>
    <row r="24" spans="2:26" ht="11.45" customHeight="1" x14ac:dyDescent="0.15">
      <c r="B24" s="231" t="s">
        <v>42</v>
      </c>
      <c r="C24" s="231"/>
      <c r="D24" s="231"/>
      <c r="E24" s="231"/>
      <c r="F24" s="231"/>
      <c r="G24" s="231"/>
      <c r="H24" s="231"/>
      <c r="I24" s="231"/>
      <c r="J24" s="231"/>
      <c r="K24" s="231"/>
      <c r="L24" s="231"/>
      <c r="M24" s="231"/>
      <c r="N24" s="231"/>
      <c r="O24" s="231"/>
      <c r="P24" s="231"/>
      <c r="Q24" s="231"/>
      <c r="R24" s="231"/>
      <c r="S24" s="231"/>
      <c r="T24" s="231"/>
      <c r="U24" s="231"/>
      <c r="V24" s="231"/>
      <c r="W24" s="231"/>
      <c r="X24" s="231"/>
      <c r="Y24" s="231"/>
      <c r="Z24" s="9"/>
    </row>
    <row r="25" spans="2:26" ht="11.45" customHeight="1" x14ac:dyDescent="0.15">
      <c r="B25" s="231"/>
      <c r="C25" s="231"/>
      <c r="D25" s="231"/>
      <c r="E25" s="231"/>
      <c r="F25" s="231"/>
      <c r="G25" s="231"/>
      <c r="H25" s="231"/>
      <c r="I25" s="231"/>
      <c r="J25" s="231"/>
      <c r="K25" s="231"/>
      <c r="L25" s="231"/>
      <c r="M25" s="231"/>
      <c r="N25" s="231"/>
      <c r="O25" s="231"/>
      <c r="P25" s="231"/>
      <c r="Q25" s="231"/>
      <c r="R25" s="231"/>
      <c r="S25" s="231"/>
      <c r="T25" s="231"/>
      <c r="U25" s="231"/>
      <c r="V25" s="231"/>
      <c r="W25" s="231"/>
      <c r="X25" s="231"/>
      <c r="Y25" s="231"/>
      <c r="Z25" s="9"/>
    </row>
    <row r="26" spans="2:26" ht="11.45" customHeight="1" x14ac:dyDescent="0.15">
      <c r="B26" s="231"/>
      <c r="C26" s="231"/>
      <c r="D26" s="231"/>
      <c r="E26" s="231"/>
      <c r="F26" s="231"/>
      <c r="G26" s="231"/>
      <c r="H26" s="231"/>
      <c r="I26" s="231"/>
      <c r="J26" s="231"/>
      <c r="K26" s="231"/>
      <c r="L26" s="231"/>
      <c r="M26" s="231"/>
      <c r="N26" s="231"/>
      <c r="O26" s="231"/>
      <c r="P26" s="231"/>
      <c r="Q26" s="231"/>
      <c r="R26" s="231"/>
      <c r="S26" s="231"/>
      <c r="T26" s="231"/>
      <c r="U26" s="231"/>
      <c r="V26" s="231"/>
      <c r="W26" s="231"/>
      <c r="X26" s="231"/>
      <c r="Y26" s="231"/>
      <c r="Z26" s="9"/>
    </row>
    <row r="27" spans="2:26" ht="9" customHeight="1" x14ac:dyDescent="0.15"/>
    <row r="28" spans="2:26" ht="13.5" customHeight="1" x14ac:dyDescent="0.15">
      <c r="B28" s="232" t="s">
        <v>62</v>
      </c>
      <c r="C28" s="232"/>
      <c r="D28" s="232"/>
      <c r="E28" s="232"/>
      <c r="F28" s="232"/>
      <c r="G28" s="232"/>
      <c r="H28" s="232"/>
      <c r="I28" s="232"/>
      <c r="J28" s="232"/>
      <c r="K28" s="232"/>
      <c r="L28" s="232"/>
      <c r="M28" s="232"/>
      <c r="N28" s="232"/>
      <c r="O28" s="232"/>
      <c r="P28" s="232"/>
      <c r="Q28" s="232"/>
      <c r="R28" s="232"/>
      <c r="S28" s="232"/>
      <c r="T28" s="232"/>
      <c r="U28" s="232"/>
      <c r="V28" s="232"/>
      <c r="W28" s="232"/>
      <c r="X28" s="232"/>
      <c r="Y28" s="232"/>
      <c r="Z28" s="8"/>
    </row>
    <row r="29" spans="2:26" x14ac:dyDescent="0.15">
      <c r="B29" s="232"/>
      <c r="C29" s="232"/>
      <c r="D29" s="232"/>
      <c r="E29" s="232"/>
      <c r="F29" s="232"/>
      <c r="G29" s="232"/>
      <c r="H29" s="232"/>
      <c r="I29" s="232"/>
      <c r="J29" s="232"/>
      <c r="K29" s="232"/>
      <c r="L29" s="232"/>
      <c r="M29" s="232"/>
      <c r="N29" s="232"/>
      <c r="O29" s="232"/>
      <c r="P29" s="232"/>
      <c r="Q29" s="232"/>
      <c r="R29" s="232"/>
      <c r="S29" s="232"/>
      <c r="T29" s="232"/>
      <c r="U29" s="232"/>
      <c r="V29" s="232"/>
      <c r="W29" s="232"/>
      <c r="X29" s="232"/>
      <c r="Y29" s="232"/>
      <c r="Z29" s="8"/>
    </row>
    <row r="31" spans="2:26" x14ac:dyDescent="0.15">
      <c r="B31" s="236" t="s">
        <v>3</v>
      </c>
      <c r="C31" s="236"/>
      <c r="D31" s="236"/>
      <c r="E31" s="236"/>
      <c r="F31" s="236"/>
      <c r="G31" s="236"/>
      <c r="H31" s="236"/>
      <c r="I31" s="236"/>
      <c r="J31" s="236"/>
      <c r="K31" s="236"/>
      <c r="L31" s="236"/>
      <c r="M31" s="236"/>
      <c r="N31" s="236"/>
      <c r="O31" s="236"/>
      <c r="P31" s="236"/>
      <c r="Q31" s="236"/>
      <c r="R31" s="236"/>
      <c r="S31" s="236"/>
      <c r="T31" s="236"/>
      <c r="U31" s="236"/>
      <c r="V31" s="236"/>
      <c r="W31" s="236"/>
      <c r="X31" s="236"/>
      <c r="Y31" s="236"/>
      <c r="Z31" s="236"/>
    </row>
    <row r="33" spans="2:26" ht="8.4499999999999993" customHeight="1" x14ac:dyDescent="0.15">
      <c r="B33" s="250" t="s">
        <v>13</v>
      </c>
      <c r="C33" s="250"/>
      <c r="D33" s="250"/>
      <c r="E33" s="250"/>
      <c r="F33" s="250"/>
      <c r="G33" s="250"/>
      <c r="H33" s="250"/>
      <c r="I33" s="250"/>
      <c r="J33" s="250"/>
      <c r="K33" s="250"/>
      <c r="L33" s="250"/>
      <c r="M33" s="250"/>
      <c r="N33" s="250"/>
      <c r="O33" s="250"/>
      <c r="P33" s="250"/>
      <c r="Q33" s="250"/>
      <c r="R33" s="250"/>
      <c r="S33" s="250"/>
      <c r="T33" s="250"/>
      <c r="U33" s="250"/>
      <c r="V33" s="250"/>
      <c r="W33" s="250"/>
      <c r="X33" s="250"/>
      <c r="Y33" s="250"/>
      <c r="Z33" s="250"/>
    </row>
    <row r="34" spans="2:26" ht="8.4499999999999993" customHeight="1" x14ac:dyDescent="0.15">
      <c r="B34" s="250"/>
      <c r="C34" s="250"/>
      <c r="D34" s="250"/>
      <c r="E34" s="250"/>
      <c r="F34" s="250"/>
      <c r="G34" s="250"/>
      <c r="H34" s="250"/>
      <c r="I34" s="250"/>
      <c r="J34" s="250"/>
      <c r="K34" s="250"/>
      <c r="L34" s="250"/>
      <c r="M34" s="250"/>
      <c r="N34" s="250"/>
      <c r="O34" s="250"/>
      <c r="P34" s="250"/>
      <c r="Q34" s="250"/>
      <c r="R34" s="250"/>
      <c r="S34" s="250"/>
      <c r="T34" s="250"/>
      <c r="U34" s="250"/>
      <c r="V34" s="250"/>
      <c r="W34" s="250"/>
      <c r="X34" s="250"/>
      <c r="Y34" s="250"/>
      <c r="Z34" s="250"/>
    </row>
    <row r="35" spans="2:26" ht="9.9499999999999993" customHeight="1" x14ac:dyDescent="0.15"/>
    <row r="36" spans="2:26" x14ac:dyDescent="0.15">
      <c r="C36" s="237" t="s">
        <v>10</v>
      </c>
      <c r="D36" s="141"/>
      <c r="E36" s="141"/>
      <c r="F36" s="141"/>
      <c r="G36" s="141"/>
      <c r="H36" s="141"/>
      <c r="I36" s="141"/>
      <c r="J36" s="141"/>
      <c r="K36" s="141"/>
      <c r="L36" s="238"/>
      <c r="M36" s="5" t="s">
        <v>4</v>
      </c>
      <c r="N36" s="3" t="s">
        <v>5</v>
      </c>
      <c r="O36" s="5" t="s">
        <v>6</v>
      </c>
      <c r="P36" s="3" t="s">
        <v>7</v>
      </c>
      <c r="Q36" s="4" t="s">
        <v>4</v>
      </c>
      <c r="R36" s="5" t="s">
        <v>5</v>
      </c>
      <c r="S36" s="3" t="s">
        <v>6</v>
      </c>
      <c r="T36" s="4" t="s">
        <v>8</v>
      </c>
      <c r="V36" s="2"/>
      <c r="W36" s="2"/>
    </row>
    <row r="37" spans="2:26" ht="11.45" customHeight="1" x14ac:dyDescent="0.15">
      <c r="C37" s="239"/>
      <c r="D37" s="236"/>
      <c r="E37" s="236"/>
      <c r="F37" s="236"/>
      <c r="G37" s="236"/>
      <c r="H37" s="236"/>
      <c r="I37" s="236"/>
      <c r="J37" s="236"/>
      <c r="K37" s="236"/>
      <c r="L37" s="240"/>
      <c r="M37" s="244"/>
      <c r="N37" s="247"/>
      <c r="O37" s="244" t="s">
        <v>139</v>
      </c>
      <c r="P37" s="247" t="s">
        <v>140</v>
      </c>
      <c r="Q37" s="266" t="s">
        <v>142</v>
      </c>
      <c r="R37" s="247" t="s">
        <v>9</v>
      </c>
      <c r="S37" s="247" t="s">
        <v>9</v>
      </c>
      <c r="T37" s="266" t="s">
        <v>9</v>
      </c>
      <c r="U37" s="235" t="s">
        <v>8</v>
      </c>
    </row>
    <row r="38" spans="2:26" ht="11.45" customHeight="1" x14ac:dyDescent="0.15">
      <c r="C38" s="239"/>
      <c r="D38" s="236"/>
      <c r="E38" s="236"/>
      <c r="F38" s="236"/>
      <c r="G38" s="236"/>
      <c r="H38" s="236"/>
      <c r="I38" s="236"/>
      <c r="J38" s="236"/>
      <c r="K38" s="236"/>
      <c r="L38" s="240"/>
      <c r="M38" s="245"/>
      <c r="N38" s="248"/>
      <c r="O38" s="245"/>
      <c r="P38" s="248"/>
      <c r="Q38" s="267"/>
      <c r="R38" s="248"/>
      <c r="S38" s="248"/>
      <c r="T38" s="267"/>
      <c r="U38" s="235"/>
    </row>
    <row r="39" spans="2:26" ht="11.45" customHeight="1" x14ac:dyDescent="0.15">
      <c r="C39" s="241"/>
      <c r="D39" s="242"/>
      <c r="E39" s="242"/>
      <c r="F39" s="242"/>
      <c r="G39" s="242"/>
      <c r="H39" s="242"/>
      <c r="I39" s="242"/>
      <c r="J39" s="242"/>
      <c r="K39" s="242"/>
      <c r="L39" s="243"/>
      <c r="M39" s="246"/>
      <c r="N39" s="249"/>
      <c r="O39" s="246"/>
      <c r="P39" s="249"/>
      <c r="Q39" s="268"/>
      <c r="R39" s="249"/>
      <c r="S39" s="249"/>
      <c r="T39" s="268"/>
      <c r="U39" s="235"/>
    </row>
    <row r="40" spans="2:26" x14ac:dyDescent="0.15">
      <c r="R40" s="1" t="s">
        <v>12</v>
      </c>
    </row>
    <row r="41" spans="2:26" ht="9" customHeight="1" x14ac:dyDescent="0.15">
      <c r="B41" s="250" t="s">
        <v>14</v>
      </c>
      <c r="C41" s="250"/>
      <c r="D41" s="250"/>
      <c r="E41" s="250"/>
      <c r="F41" s="250"/>
      <c r="G41" s="250"/>
      <c r="H41" s="250"/>
      <c r="I41" s="250"/>
      <c r="J41" s="250"/>
      <c r="K41" s="250"/>
      <c r="L41" s="250"/>
      <c r="M41" s="250"/>
      <c r="N41" s="250"/>
      <c r="O41" s="250"/>
      <c r="P41" s="250"/>
      <c r="Q41" s="250"/>
      <c r="R41" s="250"/>
      <c r="S41" s="250"/>
      <c r="T41" s="250"/>
      <c r="U41" s="250"/>
      <c r="V41" s="250"/>
      <c r="W41" s="250"/>
      <c r="X41" s="250"/>
      <c r="Y41" s="250"/>
      <c r="Z41" s="250"/>
    </row>
    <row r="42" spans="2:26" ht="9" customHeight="1" x14ac:dyDescent="0.15">
      <c r="B42" s="250"/>
      <c r="C42" s="250"/>
      <c r="D42" s="250"/>
      <c r="E42" s="250"/>
      <c r="F42" s="250"/>
      <c r="G42" s="250"/>
      <c r="H42" s="250"/>
      <c r="I42" s="250"/>
      <c r="J42" s="250"/>
      <c r="K42" s="250"/>
      <c r="L42" s="250"/>
      <c r="M42" s="250"/>
      <c r="N42" s="250"/>
      <c r="O42" s="250"/>
      <c r="P42" s="250"/>
      <c r="Q42" s="250"/>
      <c r="R42" s="250"/>
      <c r="S42" s="250"/>
      <c r="T42" s="250"/>
      <c r="U42" s="250"/>
      <c r="V42" s="250"/>
      <c r="W42" s="250"/>
      <c r="X42" s="250"/>
      <c r="Y42" s="250"/>
      <c r="Z42" s="250"/>
    </row>
    <row r="43" spans="2:26" ht="6.6" customHeight="1" x14ac:dyDescent="0.15">
      <c r="B43" s="22"/>
      <c r="C43" s="22"/>
      <c r="D43" s="22"/>
      <c r="E43" s="22"/>
      <c r="F43" s="22"/>
      <c r="G43" s="22"/>
      <c r="H43" s="22"/>
      <c r="I43" s="22"/>
      <c r="J43" s="22"/>
      <c r="K43" s="22"/>
      <c r="L43" s="22"/>
      <c r="M43" s="22"/>
      <c r="N43" s="22"/>
      <c r="O43" s="22"/>
      <c r="P43" s="22"/>
      <c r="Q43" s="22"/>
      <c r="R43" s="22"/>
      <c r="S43" s="22"/>
      <c r="T43" s="22"/>
      <c r="U43" s="22"/>
      <c r="V43" s="22"/>
      <c r="W43" s="22"/>
      <c r="X43" s="22"/>
      <c r="Y43" s="22"/>
      <c r="Z43" s="22"/>
    </row>
    <row r="44" spans="2:26" x14ac:dyDescent="0.15">
      <c r="B44" s="33" t="s">
        <v>50</v>
      </c>
    </row>
    <row r="45" spans="2:26" ht="7.5" customHeight="1" x14ac:dyDescent="0.15">
      <c r="B45" s="222" t="s">
        <v>98</v>
      </c>
      <c r="C45" s="223"/>
      <c r="D45" s="223"/>
      <c r="E45" s="223"/>
      <c r="F45" s="223"/>
      <c r="G45" s="223"/>
      <c r="H45" s="223"/>
      <c r="I45" s="237" t="s">
        <v>21</v>
      </c>
      <c r="J45" s="141"/>
      <c r="K45" s="141"/>
      <c r="L45" s="141"/>
      <c r="M45" s="141"/>
      <c r="N45" s="141"/>
      <c r="O45" s="305"/>
      <c r="P45" s="140" t="s">
        <v>22</v>
      </c>
      <c r="Q45" s="141"/>
      <c r="R45" s="141"/>
      <c r="S45" s="141"/>
      <c r="T45" s="141"/>
      <c r="U45" s="141"/>
      <c r="V45" s="141"/>
      <c r="W45" s="142"/>
    </row>
    <row r="46" spans="2:26" ht="7.5" customHeight="1" thickBot="1" x14ac:dyDescent="0.2">
      <c r="B46" s="224"/>
      <c r="C46" s="225"/>
      <c r="D46" s="225"/>
      <c r="E46" s="225"/>
      <c r="F46" s="225"/>
      <c r="G46" s="225"/>
      <c r="H46" s="225"/>
      <c r="I46" s="306"/>
      <c r="J46" s="144"/>
      <c r="K46" s="144"/>
      <c r="L46" s="144"/>
      <c r="M46" s="144"/>
      <c r="N46" s="144"/>
      <c r="O46" s="307"/>
      <c r="P46" s="143"/>
      <c r="Q46" s="144"/>
      <c r="R46" s="144"/>
      <c r="S46" s="144"/>
      <c r="T46" s="144"/>
      <c r="U46" s="144"/>
      <c r="V46" s="144"/>
      <c r="W46" s="145"/>
    </row>
    <row r="47" spans="2:26" ht="6.6" customHeight="1" thickTop="1" x14ac:dyDescent="0.15">
      <c r="B47" s="258"/>
      <c r="C47" s="112"/>
      <c r="D47" s="112"/>
      <c r="E47" s="112"/>
      <c r="F47" s="112"/>
      <c r="G47" s="112"/>
      <c r="H47" s="261"/>
      <c r="I47" s="294"/>
      <c r="J47" s="295"/>
      <c r="K47" s="295"/>
      <c r="L47" s="295"/>
      <c r="M47" s="295"/>
      <c r="N47" s="295"/>
      <c r="O47" s="296"/>
      <c r="P47" s="301"/>
      <c r="Q47" s="302"/>
      <c r="R47" s="302"/>
      <c r="S47" s="302"/>
      <c r="T47" s="302"/>
      <c r="U47" s="302"/>
      <c r="V47" s="302"/>
      <c r="W47" s="226" t="s">
        <v>8</v>
      </c>
    </row>
    <row r="48" spans="2:26" ht="6.6" customHeight="1" x14ac:dyDescent="0.15">
      <c r="B48" s="259"/>
      <c r="C48" s="113"/>
      <c r="D48" s="113"/>
      <c r="E48" s="113"/>
      <c r="F48" s="113"/>
      <c r="G48" s="113"/>
      <c r="H48" s="167"/>
      <c r="I48" s="239"/>
      <c r="J48" s="236"/>
      <c r="K48" s="236"/>
      <c r="L48" s="236"/>
      <c r="M48" s="236"/>
      <c r="N48" s="236"/>
      <c r="O48" s="297"/>
      <c r="P48" s="118"/>
      <c r="Q48" s="119"/>
      <c r="R48" s="119"/>
      <c r="S48" s="119"/>
      <c r="T48" s="119"/>
      <c r="U48" s="119"/>
      <c r="V48" s="119"/>
      <c r="W48" s="123"/>
    </row>
    <row r="49" spans="2:23" ht="6.6" customHeight="1" x14ac:dyDescent="0.15">
      <c r="B49" s="260"/>
      <c r="C49" s="114"/>
      <c r="D49" s="114"/>
      <c r="E49" s="114"/>
      <c r="F49" s="114"/>
      <c r="G49" s="114"/>
      <c r="H49" s="262"/>
      <c r="I49" s="298"/>
      <c r="J49" s="299"/>
      <c r="K49" s="299"/>
      <c r="L49" s="299"/>
      <c r="M49" s="299"/>
      <c r="N49" s="299"/>
      <c r="O49" s="300"/>
      <c r="P49" s="303"/>
      <c r="Q49" s="304"/>
      <c r="R49" s="304"/>
      <c r="S49" s="304"/>
      <c r="T49" s="304"/>
      <c r="U49" s="304"/>
      <c r="V49" s="304"/>
      <c r="W49" s="150"/>
    </row>
    <row r="50" spans="2:23" ht="6.6" customHeight="1" x14ac:dyDescent="0.15">
      <c r="B50" s="263"/>
      <c r="C50" s="164"/>
      <c r="D50" s="164"/>
      <c r="E50" s="164"/>
      <c r="F50" s="164"/>
      <c r="G50" s="164"/>
      <c r="H50" s="166"/>
      <c r="I50" s="313"/>
      <c r="J50" s="314"/>
      <c r="K50" s="314"/>
      <c r="L50" s="314"/>
      <c r="M50" s="314"/>
      <c r="N50" s="314"/>
      <c r="O50" s="315"/>
      <c r="P50" s="116"/>
      <c r="Q50" s="117"/>
      <c r="R50" s="117"/>
      <c r="S50" s="117"/>
      <c r="T50" s="117"/>
      <c r="U50" s="117"/>
      <c r="V50" s="117"/>
      <c r="W50" s="122" t="s">
        <v>8</v>
      </c>
    </row>
    <row r="51" spans="2:23" ht="6.6" customHeight="1" x14ac:dyDescent="0.15">
      <c r="B51" s="259"/>
      <c r="C51" s="113"/>
      <c r="D51" s="113"/>
      <c r="E51" s="113"/>
      <c r="F51" s="113"/>
      <c r="G51" s="113"/>
      <c r="H51" s="167"/>
      <c r="I51" s="239"/>
      <c r="J51" s="236"/>
      <c r="K51" s="236"/>
      <c r="L51" s="236"/>
      <c r="M51" s="236"/>
      <c r="N51" s="236"/>
      <c r="O51" s="297"/>
      <c r="P51" s="118"/>
      <c r="Q51" s="119"/>
      <c r="R51" s="119"/>
      <c r="S51" s="119"/>
      <c r="T51" s="119"/>
      <c r="U51" s="119"/>
      <c r="V51" s="119"/>
      <c r="W51" s="123"/>
    </row>
    <row r="52" spans="2:23" ht="6.6" customHeight="1" thickBot="1" x14ac:dyDescent="0.2">
      <c r="B52" s="264"/>
      <c r="C52" s="165"/>
      <c r="D52" s="165"/>
      <c r="E52" s="165"/>
      <c r="F52" s="165"/>
      <c r="G52" s="165"/>
      <c r="H52" s="168"/>
      <c r="I52" s="306"/>
      <c r="J52" s="144"/>
      <c r="K52" s="144"/>
      <c r="L52" s="144"/>
      <c r="M52" s="144"/>
      <c r="N52" s="144"/>
      <c r="O52" s="307"/>
      <c r="P52" s="120"/>
      <c r="Q52" s="121"/>
      <c r="R52" s="121"/>
      <c r="S52" s="121"/>
      <c r="T52" s="121"/>
      <c r="U52" s="121"/>
      <c r="V52" s="121"/>
      <c r="W52" s="124"/>
    </row>
    <row r="53" spans="2:23" ht="6.95" customHeight="1" thickTop="1" x14ac:dyDescent="0.15">
      <c r="B53" s="125" t="s">
        <v>24</v>
      </c>
      <c r="C53" s="126"/>
      <c r="D53" s="126"/>
      <c r="E53" s="126"/>
      <c r="F53" s="126"/>
      <c r="G53" s="126"/>
      <c r="H53" s="126"/>
      <c r="I53" s="126"/>
      <c r="J53" s="126"/>
      <c r="K53" s="126"/>
      <c r="L53" s="126"/>
      <c r="M53" s="126"/>
      <c r="N53" s="126"/>
      <c r="O53" s="127"/>
      <c r="P53" s="134">
        <f>SUM(P47:V52)</f>
        <v>0</v>
      </c>
      <c r="Q53" s="135"/>
      <c r="R53" s="135"/>
      <c r="S53" s="135"/>
      <c r="T53" s="135"/>
      <c r="U53" s="135"/>
      <c r="V53" s="135"/>
      <c r="W53" s="138" t="s">
        <v>8</v>
      </c>
    </row>
    <row r="54" spans="2:23" ht="6.95" customHeight="1" x14ac:dyDescent="0.15">
      <c r="B54" s="128"/>
      <c r="C54" s="129"/>
      <c r="D54" s="129"/>
      <c r="E54" s="129"/>
      <c r="F54" s="129"/>
      <c r="G54" s="129"/>
      <c r="H54" s="129"/>
      <c r="I54" s="129"/>
      <c r="J54" s="129"/>
      <c r="K54" s="129"/>
      <c r="L54" s="129"/>
      <c r="M54" s="129"/>
      <c r="N54" s="129"/>
      <c r="O54" s="130"/>
      <c r="P54" s="134"/>
      <c r="Q54" s="135"/>
      <c r="R54" s="135"/>
      <c r="S54" s="135"/>
      <c r="T54" s="135"/>
      <c r="U54" s="135"/>
      <c r="V54" s="135"/>
      <c r="W54" s="138"/>
    </row>
    <row r="55" spans="2:23" ht="6.95" customHeight="1" x14ac:dyDescent="0.15">
      <c r="B55" s="131"/>
      <c r="C55" s="132"/>
      <c r="D55" s="132"/>
      <c r="E55" s="132"/>
      <c r="F55" s="132"/>
      <c r="G55" s="132"/>
      <c r="H55" s="132"/>
      <c r="I55" s="132"/>
      <c r="J55" s="132"/>
      <c r="K55" s="132"/>
      <c r="L55" s="132"/>
      <c r="M55" s="132"/>
      <c r="N55" s="132"/>
      <c r="O55" s="133"/>
      <c r="P55" s="136"/>
      <c r="Q55" s="137"/>
      <c r="R55" s="137"/>
      <c r="S55" s="137"/>
      <c r="T55" s="137"/>
      <c r="U55" s="137"/>
      <c r="V55" s="137"/>
      <c r="W55" s="139"/>
    </row>
    <row r="56" spans="2:23" ht="9" customHeight="1" x14ac:dyDescent="0.15"/>
    <row r="57" spans="2:23" x14ac:dyDescent="0.15">
      <c r="B57" s="33" t="s">
        <v>51</v>
      </c>
    </row>
    <row r="58" spans="2:23" ht="7.5" customHeight="1" x14ac:dyDescent="0.15">
      <c r="B58" s="222" t="s">
        <v>98</v>
      </c>
      <c r="C58" s="223"/>
      <c r="D58" s="223"/>
      <c r="E58" s="223"/>
      <c r="F58" s="223"/>
      <c r="G58" s="223"/>
      <c r="H58" s="223"/>
      <c r="I58" s="237" t="s">
        <v>21</v>
      </c>
      <c r="J58" s="141"/>
      <c r="K58" s="141"/>
      <c r="L58" s="141"/>
      <c r="M58" s="141"/>
      <c r="N58" s="141"/>
      <c r="O58" s="305"/>
      <c r="P58" s="140" t="s">
        <v>22</v>
      </c>
      <c r="Q58" s="141"/>
      <c r="R58" s="141"/>
      <c r="S58" s="141"/>
      <c r="T58" s="141"/>
      <c r="U58" s="141"/>
      <c r="V58" s="141"/>
      <c r="W58" s="142"/>
    </row>
    <row r="59" spans="2:23" ht="7.5" customHeight="1" thickBot="1" x14ac:dyDescent="0.2">
      <c r="B59" s="224"/>
      <c r="C59" s="225"/>
      <c r="D59" s="225"/>
      <c r="E59" s="225"/>
      <c r="F59" s="225"/>
      <c r="G59" s="225"/>
      <c r="H59" s="225"/>
      <c r="I59" s="306"/>
      <c r="J59" s="144"/>
      <c r="K59" s="144"/>
      <c r="L59" s="144"/>
      <c r="M59" s="144"/>
      <c r="N59" s="144"/>
      <c r="O59" s="307"/>
      <c r="P59" s="143"/>
      <c r="Q59" s="144"/>
      <c r="R59" s="144"/>
      <c r="S59" s="144"/>
      <c r="T59" s="144"/>
      <c r="U59" s="144"/>
      <c r="V59" s="144"/>
      <c r="W59" s="145"/>
    </row>
    <row r="60" spans="2:23" ht="7.15" customHeight="1" thickTop="1" x14ac:dyDescent="0.15">
      <c r="B60" s="258"/>
      <c r="C60" s="112"/>
      <c r="D60" s="112"/>
      <c r="E60" s="112"/>
      <c r="F60" s="112"/>
      <c r="G60" s="112"/>
      <c r="H60" s="261"/>
      <c r="I60" s="294"/>
      <c r="J60" s="295"/>
      <c r="K60" s="295"/>
      <c r="L60" s="295"/>
      <c r="M60" s="295"/>
      <c r="N60" s="295"/>
      <c r="O60" s="296"/>
      <c r="P60" s="301"/>
      <c r="Q60" s="302"/>
      <c r="R60" s="302"/>
      <c r="S60" s="302"/>
      <c r="T60" s="302"/>
      <c r="U60" s="302"/>
      <c r="V60" s="302"/>
      <c r="W60" s="226" t="s">
        <v>8</v>
      </c>
    </row>
    <row r="61" spans="2:23" ht="7.15" customHeight="1" x14ac:dyDescent="0.15">
      <c r="B61" s="259"/>
      <c r="C61" s="113"/>
      <c r="D61" s="113"/>
      <c r="E61" s="113"/>
      <c r="F61" s="113"/>
      <c r="G61" s="113"/>
      <c r="H61" s="167"/>
      <c r="I61" s="239"/>
      <c r="J61" s="236"/>
      <c r="K61" s="236"/>
      <c r="L61" s="236"/>
      <c r="M61" s="236"/>
      <c r="N61" s="236"/>
      <c r="O61" s="297"/>
      <c r="P61" s="118"/>
      <c r="Q61" s="119"/>
      <c r="R61" s="119"/>
      <c r="S61" s="119"/>
      <c r="T61" s="119"/>
      <c r="U61" s="119"/>
      <c r="V61" s="119"/>
      <c r="W61" s="123"/>
    </row>
    <row r="62" spans="2:23" ht="7.15" customHeight="1" x14ac:dyDescent="0.15">
      <c r="B62" s="260"/>
      <c r="C62" s="114"/>
      <c r="D62" s="114"/>
      <c r="E62" s="114"/>
      <c r="F62" s="114"/>
      <c r="G62" s="114"/>
      <c r="H62" s="262"/>
      <c r="I62" s="298"/>
      <c r="J62" s="299"/>
      <c r="K62" s="299"/>
      <c r="L62" s="299"/>
      <c r="M62" s="299"/>
      <c r="N62" s="299"/>
      <c r="O62" s="300"/>
      <c r="P62" s="303"/>
      <c r="Q62" s="304"/>
      <c r="R62" s="304"/>
      <c r="S62" s="304"/>
      <c r="T62" s="304"/>
      <c r="U62" s="304"/>
      <c r="V62" s="304"/>
      <c r="W62" s="150"/>
    </row>
    <row r="63" spans="2:23" ht="7.15" customHeight="1" x14ac:dyDescent="0.15">
      <c r="B63" s="263"/>
      <c r="C63" s="164"/>
      <c r="D63" s="164"/>
      <c r="E63" s="164"/>
      <c r="F63" s="164"/>
      <c r="G63" s="164"/>
      <c r="H63" s="166"/>
      <c r="I63" s="313"/>
      <c r="J63" s="314"/>
      <c r="K63" s="314"/>
      <c r="L63" s="314"/>
      <c r="M63" s="314"/>
      <c r="N63" s="314"/>
      <c r="O63" s="315"/>
      <c r="P63" s="116"/>
      <c r="Q63" s="117"/>
      <c r="R63" s="117"/>
      <c r="S63" s="117"/>
      <c r="T63" s="117"/>
      <c r="U63" s="117"/>
      <c r="V63" s="117"/>
      <c r="W63" s="122" t="s">
        <v>8</v>
      </c>
    </row>
    <row r="64" spans="2:23" ht="7.15" customHeight="1" x14ac:dyDescent="0.15">
      <c r="B64" s="259"/>
      <c r="C64" s="113"/>
      <c r="D64" s="113"/>
      <c r="E64" s="113"/>
      <c r="F64" s="113"/>
      <c r="G64" s="113"/>
      <c r="H64" s="167"/>
      <c r="I64" s="239"/>
      <c r="J64" s="236"/>
      <c r="K64" s="236"/>
      <c r="L64" s="236"/>
      <c r="M64" s="236"/>
      <c r="N64" s="236"/>
      <c r="O64" s="297"/>
      <c r="P64" s="118"/>
      <c r="Q64" s="119"/>
      <c r="R64" s="119"/>
      <c r="S64" s="119"/>
      <c r="T64" s="119"/>
      <c r="U64" s="119"/>
      <c r="V64" s="119"/>
      <c r="W64" s="123"/>
    </row>
    <row r="65" spans="2:25" ht="7.15" customHeight="1" thickBot="1" x14ac:dyDescent="0.2">
      <c r="B65" s="264"/>
      <c r="C65" s="165"/>
      <c r="D65" s="165"/>
      <c r="E65" s="165"/>
      <c r="F65" s="165"/>
      <c r="G65" s="165"/>
      <c r="H65" s="168"/>
      <c r="I65" s="306"/>
      <c r="J65" s="144"/>
      <c r="K65" s="144"/>
      <c r="L65" s="144"/>
      <c r="M65" s="144"/>
      <c r="N65" s="144"/>
      <c r="O65" s="307"/>
      <c r="P65" s="120"/>
      <c r="Q65" s="121"/>
      <c r="R65" s="121"/>
      <c r="S65" s="121"/>
      <c r="T65" s="121"/>
      <c r="U65" s="121"/>
      <c r="V65" s="121"/>
      <c r="W65" s="124"/>
    </row>
    <row r="66" spans="2:25" ht="6.95" customHeight="1" thickTop="1" x14ac:dyDescent="0.15">
      <c r="B66" s="151" t="s">
        <v>24</v>
      </c>
      <c r="C66" s="152"/>
      <c r="D66" s="152"/>
      <c r="E66" s="152"/>
      <c r="F66" s="152"/>
      <c r="G66" s="152"/>
      <c r="H66" s="152"/>
      <c r="I66" s="152"/>
      <c r="J66" s="152"/>
      <c r="K66" s="152"/>
      <c r="L66" s="152"/>
      <c r="M66" s="152"/>
      <c r="N66" s="152"/>
      <c r="O66" s="153"/>
      <c r="P66" s="160">
        <f>SUM(P60:V65)</f>
        <v>0</v>
      </c>
      <c r="Q66" s="161"/>
      <c r="R66" s="161"/>
      <c r="S66" s="161"/>
      <c r="T66" s="161"/>
      <c r="U66" s="161"/>
      <c r="V66" s="161"/>
      <c r="W66" s="202" t="s">
        <v>8</v>
      </c>
    </row>
    <row r="67" spans="2:25" ht="6.95" customHeight="1" x14ac:dyDescent="0.15">
      <c r="B67" s="154"/>
      <c r="C67" s="155"/>
      <c r="D67" s="155"/>
      <c r="E67" s="155"/>
      <c r="F67" s="155"/>
      <c r="G67" s="155"/>
      <c r="H67" s="155"/>
      <c r="I67" s="155"/>
      <c r="J67" s="155"/>
      <c r="K67" s="155"/>
      <c r="L67" s="155"/>
      <c r="M67" s="155"/>
      <c r="N67" s="155"/>
      <c r="O67" s="156"/>
      <c r="P67" s="160"/>
      <c r="Q67" s="161"/>
      <c r="R67" s="161"/>
      <c r="S67" s="161"/>
      <c r="T67" s="161"/>
      <c r="U67" s="161"/>
      <c r="V67" s="161"/>
      <c r="W67" s="202"/>
    </row>
    <row r="68" spans="2:25" ht="6.95" customHeight="1" x14ac:dyDescent="0.15">
      <c r="B68" s="157"/>
      <c r="C68" s="158"/>
      <c r="D68" s="158"/>
      <c r="E68" s="158"/>
      <c r="F68" s="158"/>
      <c r="G68" s="158"/>
      <c r="H68" s="158"/>
      <c r="I68" s="158"/>
      <c r="J68" s="158"/>
      <c r="K68" s="158"/>
      <c r="L68" s="158"/>
      <c r="M68" s="158"/>
      <c r="N68" s="158"/>
      <c r="O68" s="159"/>
      <c r="P68" s="162"/>
      <c r="Q68" s="163"/>
      <c r="R68" s="163"/>
      <c r="S68" s="163"/>
      <c r="T68" s="163"/>
      <c r="U68" s="163"/>
      <c r="V68" s="163"/>
      <c r="W68" s="203"/>
    </row>
    <row r="69" spans="2:25" ht="9" customHeight="1" x14ac:dyDescent="0.15"/>
    <row r="70" spans="2:25" x14ac:dyDescent="0.15">
      <c r="B70" s="33" t="s">
        <v>52</v>
      </c>
    </row>
    <row r="71" spans="2:25" ht="7.15" customHeight="1" x14ac:dyDescent="0.15">
      <c r="B71" s="237" t="s">
        <v>99</v>
      </c>
      <c r="C71" s="141"/>
      <c r="D71" s="141"/>
      <c r="E71" s="141"/>
      <c r="F71" s="141"/>
      <c r="G71" s="141"/>
      <c r="H71" s="141"/>
      <c r="I71" s="237" t="s">
        <v>21</v>
      </c>
      <c r="J71" s="141"/>
      <c r="K71" s="141"/>
      <c r="L71" s="141"/>
      <c r="M71" s="141"/>
      <c r="N71" s="141"/>
      <c r="O71" s="142"/>
      <c r="P71" s="200" t="s">
        <v>22</v>
      </c>
      <c r="Q71" s="200"/>
      <c r="R71" s="200"/>
      <c r="S71" s="200"/>
      <c r="T71" s="200"/>
      <c r="U71" s="200"/>
      <c r="V71" s="200"/>
      <c r="W71" s="200"/>
      <c r="X71" s="200"/>
      <c r="Y71" s="200"/>
    </row>
    <row r="72" spans="2:25" ht="7.15" customHeight="1" x14ac:dyDescent="0.15">
      <c r="B72" s="239"/>
      <c r="C72" s="236"/>
      <c r="D72" s="236"/>
      <c r="E72" s="236"/>
      <c r="F72" s="236"/>
      <c r="G72" s="236"/>
      <c r="H72" s="236"/>
      <c r="I72" s="239"/>
      <c r="J72" s="236"/>
      <c r="K72" s="236"/>
      <c r="L72" s="236"/>
      <c r="M72" s="236"/>
      <c r="N72" s="236"/>
      <c r="O72" s="311"/>
      <c r="P72" s="200"/>
      <c r="Q72" s="200"/>
      <c r="R72" s="200"/>
      <c r="S72" s="200"/>
      <c r="T72" s="200"/>
      <c r="U72" s="200"/>
      <c r="V72" s="200"/>
      <c r="W72" s="200"/>
      <c r="X72" s="200"/>
      <c r="Y72" s="200"/>
    </row>
    <row r="73" spans="2:25" ht="7.15" customHeight="1" x14ac:dyDescent="0.15">
      <c r="B73" s="239"/>
      <c r="C73" s="236"/>
      <c r="D73" s="236"/>
      <c r="E73" s="236"/>
      <c r="F73" s="236"/>
      <c r="G73" s="236"/>
      <c r="H73" s="236"/>
      <c r="I73" s="239"/>
      <c r="J73" s="236"/>
      <c r="K73" s="236"/>
      <c r="L73" s="236"/>
      <c r="M73" s="236"/>
      <c r="N73" s="236"/>
      <c r="O73" s="311"/>
      <c r="P73" s="200" t="s">
        <v>54</v>
      </c>
      <c r="Q73" s="200"/>
      <c r="R73" s="200"/>
      <c r="S73" s="200"/>
      <c r="T73" s="200"/>
      <c r="U73" s="200" t="s">
        <v>55</v>
      </c>
      <c r="V73" s="200"/>
      <c r="W73" s="200"/>
      <c r="X73" s="200"/>
      <c r="Y73" s="200"/>
    </row>
    <row r="74" spans="2:25" ht="7.15" customHeight="1" thickBot="1" x14ac:dyDescent="0.2">
      <c r="B74" s="306"/>
      <c r="C74" s="144"/>
      <c r="D74" s="144"/>
      <c r="E74" s="144"/>
      <c r="F74" s="144"/>
      <c r="G74" s="144"/>
      <c r="H74" s="144"/>
      <c r="I74" s="306"/>
      <c r="J74" s="144"/>
      <c r="K74" s="144"/>
      <c r="L74" s="144"/>
      <c r="M74" s="144"/>
      <c r="N74" s="144"/>
      <c r="O74" s="145"/>
      <c r="P74" s="201"/>
      <c r="Q74" s="201"/>
      <c r="R74" s="201"/>
      <c r="S74" s="201"/>
      <c r="T74" s="201"/>
      <c r="U74" s="201"/>
      <c r="V74" s="201"/>
      <c r="W74" s="201"/>
      <c r="X74" s="201"/>
      <c r="Y74" s="201"/>
    </row>
    <row r="75" spans="2:25" ht="7.15" customHeight="1" thickTop="1" x14ac:dyDescent="0.15">
      <c r="B75" s="258" t="s">
        <v>118</v>
      </c>
      <c r="C75" s="112" t="s">
        <v>118</v>
      </c>
      <c r="D75" s="112" t="s">
        <v>118</v>
      </c>
      <c r="E75" s="112" t="s">
        <v>118</v>
      </c>
      <c r="F75" s="112" t="s">
        <v>128</v>
      </c>
      <c r="G75" s="112" t="s">
        <v>128</v>
      </c>
      <c r="H75" s="261" t="s">
        <v>128</v>
      </c>
      <c r="I75" s="294" t="s">
        <v>129</v>
      </c>
      <c r="J75" s="295"/>
      <c r="K75" s="295"/>
      <c r="L75" s="295"/>
      <c r="M75" s="295"/>
      <c r="N75" s="295"/>
      <c r="O75" s="310"/>
      <c r="P75" s="146">
        <v>104000</v>
      </c>
      <c r="Q75" s="147"/>
      <c r="R75" s="147"/>
      <c r="S75" s="147"/>
      <c r="T75" s="123" t="s">
        <v>8</v>
      </c>
      <c r="U75" s="148">
        <v>30000</v>
      </c>
      <c r="V75" s="149"/>
      <c r="W75" s="149"/>
      <c r="X75" s="149"/>
      <c r="Y75" s="123" t="s">
        <v>8</v>
      </c>
    </row>
    <row r="76" spans="2:25" ht="7.15" customHeight="1" x14ac:dyDescent="0.15">
      <c r="B76" s="259"/>
      <c r="C76" s="113"/>
      <c r="D76" s="113"/>
      <c r="E76" s="113"/>
      <c r="F76" s="113"/>
      <c r="G76" s="113"/>
      <c r="H76" s="167"/>
      <c r="I76" s="239"/>
      <c r="J76" s="236"/>
      <c r="K76" s="236"/>
      <c r="L76" s="236"/>
      <c r="M76" s="236"/>
      <c r="N76" s="236"/>
      <c r="O76" s="311"/>
      <c r="P76" s="146"/>
      <c r="Q76" s="147"/>
      <c r="R76" s="147"/>
      <c r="S76" s="147"/>
      <c r="T76" s="123"/>
      <c r="U76" s="188"/>
      <c r="V76" s="189"/>
      <c r="W76" s="189"/>
      <c r="X76" s="189"/>
      <c r="Y76" s="123"/>
    </row>
    <row r="77" spans="2:25" ht="7.15" customHeight="1" x14ac:dyDescent="0.15">
      <c r="B77" s="260"/>
      <c r="C77" s="114"/>
      <c r="D77" s="114"/>
      <c r="E77" s="114"/>
      <c r="F77" s="114"/>
      <c r="G77" s="114"/>
      <c r="H77" s="262"/>
      <c r="I77" s="298"/>
      <c r="J77" s="299"/>
      <c r="K77" s="299"/>
      <c r="L77" s="299"/>
      <c r="M77" s="299"/>
      <c r="N77" s="299"/>
      <c r="O77" s="312"/>
      <c r="P77" s="148"/>
      <c r="Q77" s="149"/>
      <c r="R77" s="149"/>
      <c r="S77" s="149"/>
      <c r="T77" s="150"/>
      <c r="U77" s="188"/>
      <c r="V77" s="189"/>
      <c r="W77" s="189"/>
      <c r="X77" s="189"/>
      <c r="Y77" s="150"/>
    </row>
    <row r="78" spans="2:25" ht="7.15" customHeight="1" x14ac:dyDescent="0.15">
      <c r="B78" s="263"/>
      <c r="C78" s="164"/>
      <c r="D78" s="164"/>
      <c r="E78" s="164"/>
      <c r="F78" s="164"/>
      <c r="G78" s="164"/>
      <c r="H78" s="166"/>
      <c r="I78" s="313"/>
      <c r="J78" s="314"/>
      <c r="K78" s="314"/>
      <c r="L78" s="314"/>
      <c r="M78" s="314"/>
      <c r="N78" s="314"/>
      <c r="O78" s="316"/>
      <c r="P78" s="184"/>
      <c r="Q78" s="185"/>
      <c r="R78" s="185"/>
      <c r="S78" s="185"/>
      <c r="T78" s="122" t="s">
        <v>8</v>
      </c>
      <c r="U78" s="188"/>
      <c r="V78" s="189"/>
      <c r="W78" s="189"/>
      <c r="X78" s="189"/>
      <c r="Y78" s="122" t="s">
        <v>8</v>
      </c>
    </row>
    <row r="79" spans="2:25" ht="7.15" customHeight="1" x14ac:dyDescent="0.15">
      <c r="B79" s="259"/>
      <c r="C79" s="113"/>
      <c r="D79" s="113"/>
      <c r="E79" s="113"/>
      <c r="F79" s="113"/>
      <c r="G79" s="113"/>
      <c r="H79" s="167"/>
      <c r="I79" s="239"/>
      <c r="J79" s="236"/>
      <c r="K79" s="236"/>
      <c r="L79" s="236"/>
      <c r="M79" s="236"/>
      <c r="N79" s="236"/>
      <c r="O79" s="311"/>
      <c r="P79" s="146"/>
      <c r="Q79" s="147"/>
      <c r="R79" s="147"/>
      <c r="S79" s="147"/>
      <c r="T79" s="123"/>
      <c r="U79" s="188"/>
      <c r="V79" s="189"/>
      <c r="W79" s="189"/>
      <c r="X79" s="189"/>
      <c r="Y79" s="123"/>
    </row>
    <row r="80" spans="2:25" ht="7.15" customHeight="1" thickBot="1" x14ac:dyDescent="0.2">
      <c r="B80" s="264"/>
      <c r="C80" s="165"/>
      <c r="D80" s="165"/>
      <c r="E80" s="165"/>
      <c r="F80" s="165"/>
      <c r="G80" s="165"/>
      <c r="H80" s="168"/>
      <c r="I80" s="306"/>
      <c r="J80" s="144"/>
      <c r="K80" s="144"/>
      <c r="L80" s="144"/>
      <c r="M80" s="144"/>
      <c r="N80" s="144"/>
      <c r="O80" s="145"/>
      <c r="P80" s="186"/>
      <c r="Q80" s="187"/>
      <c r="R80" s="187"/>
      <c r="S80" s="187"/>
      <c r="T80" s="124"/>
      <c r="U80" s="204"/>
      <c r="V80" s="205"/>
      <c r="W80" s="205"/>
      <c r="X80" s="205"/>
      <c r="Y80" s="124"/>
    </row>
    <row r="81" spans="2:25" ht="6.95" customHeight="1" thickTop="1" x14ac:dyDescent="0.15">
      <c r="B81" s="212" t="s">
        <v>24</v>
      </c>
      <c r="C81" s="213"/>
      <c r="D81" s="213"/>
      <c r="E81" s="213"/>
      <c r="F81" s="213"/>
      <c r="G81" s="213"/>
      <c r="H81" s="213"/>
      <c r="I81" s="213"/>
      <c r="J81" s="213"/>
      <c r="K81" s="213"/>
      <c r="L81" s="213"/>
      <c r="M81" s="213"/>
      <c r="N81" s="213"/>
      <c r="O81" s="213"/>
      <c r="P81" s="206">
        <f>SUM(P75:S80)</f>
        <v>104000</v>
      </c>
      <c r="Q81" s="207"/>
      <c r="R81" s="207"/>
      <c r="S81" s="207"/>
      <c r="T81" s="218" t="s">
        <v>8</v>
      </c>
      <c r="U81" s="206">
        <f>SUM(U75:X80)</f>
        <v>30000</v>
      </c>
      <c r="V81" s="207"/>
      <c r="W81" s="207"/>
      <c r="X81" s="207"/>
      <c r="Y81" s="218" t="s">
        <v>8</v>
      </c>
    </row>
    <row r="82" spans="2:25" ht="6.95" customHeight="1" x14ac:dyDescent="0.15">
      <c r="B82" s="214"/>
      <c r="C82" s="215"/>
      <c r="D82" s="215"/>
      <c r="E82" s="215"/>
      <c r="F82" s="215"/>
      <c r="G82" s="215"/>
      <c r="H82" s="215"/>
      <c r="I82" s="215"/>
      <c r="J82" s="215"/>
      <c r="K82" s="215"/>
      <c r="L82" s="215"/>
      <c r="M82" s="215"/>
      <c r="N82" s="215"/>
      <c r="O82" s="215"/>
      <c r="P82" s="208"/>
      <c r="Q82" s="209"/>
      <c r="R82" s="209"/>
      <c r="S82" s="209"/>
      <c r="T82" s="218"/>
      <c r="U82" s="208"/>
      <c r="V82" s="209"/>
      <c r="W82" s="209"/>
      <c r="X82" s="209"/>
      <c r="Y82" s="218"/>
    </row>
    <row r="83" spans="2:25" ht="6.95" customHeight="1" x14ac:dyDescent="0.15">
      <c r="B83" s="216"/>
      <c r="C83" s="217"/>
      <c r="D83" s="217"/>
      <c r="E83" s="217"/>
      <c r="F83" s="217"/>
      <c r="G83" s="217"/>
      <c r="H83" s="217"/>
      <c r="I83" s="217"/>
      <c r="J83" s="217"/>
      <c r="K83" s="217"/>
      <c r="L83" s="217"/>
      <c r="M83" s="217"/>
      <c r="N83" s="217"/>
      <c r="O83" s="217"/>
      <c r="P83" s="210"/>
      <c r="Q83" s="211"/>
      <c r="R83" s="211"/>
      <c r="S83" s="211"/>
      <c r="T83" s="219"/>
      <c r="U83" s="210"/>
      <c r="V83" s="211"/>
      <c r="W83" s="211"/>
      <c r="X83" s="211"/>
      <c r="Y83" s="219"/>
    </row>
    <row r="84" spans="2:25" ht="9" customHeight="1" x14ac:dyDescent="0.15">
      <c r="C84" s="18"/>
      <c r="D84" s="18"/>
      <c r="E84" s="18"/>
      <c r="F84" s="18"/>
      <c r="G84" s="18"/>
      <c r="H84" s="18"/>
      <c r="I84" s="18"/>
      <c r="J84" s="18"/>
      <c r="K84" s="18"/>
      <c r="L84" s="18"/>
      <c r="M84" s="18"/>
      <c r="N84" s="18"/>
      <c r="O84" s="18"/>
      <c r="P84" s="18"/>
      <c r="Q84" s="19"/>
      <c r="R84" s="19"/>
      <c r="S84" s="19"/>
      <c r="T84" s="19"/>
      <c r="U84" s="19"/>
      <c r="V84" s="19"/>
      <c r="W84" s="19"/>
      <c r="X84" s="20"/>
    </row>
    <row r="85" spans="2:25" ht="14.45" customHeight="1" x14ac:dyDescent="0.15">
      <c r="B85" s="33" t="s">
        <v>53</v>
      </c>
    </row>
    <row r="86" spans="2:25" ht="7.15" customHeight="1" x14ac:dyDescent="0.15">
      <c r="B86" s="237" t="s">
        <v>99</v>
      </c>
      <c r="C86" s="141"/>
      <c r="D86" s="141"/>
      <c r="E86" s="141"/>
      <c r="F86" s="141"/>
      <c r="G86" s="141"/>
      <c r="H86" s="141"/>
      <c r="I86" s="237" t="s">
        <v>21</v>
      </c>
      <c r="J86" s="141"/>
      <c r="K86" s="141"/>
      <c r="L86" s="141"/>
      <c r="M86" s="141"/>
      <c r="N86" s="141"/>
      <c r="O86" s="142"/>
      <c r="P86" s="200" t="s">
        <v>22</v>
      </c>
      <c r="Q86" s="200"/>
      <c r="R86" s="200"/>
      <c r="S86" s="200"/>
      <c r="T86" s="200"/>
      <c r="U86" s="200"/>
      <c r="V86" s="200"/>
      <c r="W86" s="200"/>
      <c r="X86" s="200"/>
      <c r="Y86" s="200"/>
    </row>
    <row r="87" spans="2:25" ht="7.15" customHeight="1" x14ac:dyDescent="0.15">
      <c r="B87" s="239"/>
      <c r="C87" s="236"/>
      <c r="D87" s="236"/>
      <c r="E87" s="236"/>
      <c r="F87" s="236"/>
      <c r="G87" s="236"/>
      <c r="H87" s="236"/>
      <c r="I87" s="239"/>
      <c r="J87" s="236"/>
      <c r="K87" s="236"/>
      <c r="L87" s="236"/>
      <c r="M87" s="236"/>
      <c r="N87" s="236"/>
      <c r="O87" s="311"/>
      <c r="P87" s="200"/>
      <c r="Q87" s="200"/>
      <c r="R87" s="200"/>
      <c r="S87" s="200"/>
      <c r="T87" s="200"/>
      <c r="U87" s="200"/>
      <c r="V87" s="200"/>
      <c r="W87" s="200"/>
      <c r="X87" s="200"/>
      <c r="Y87" s="200"/>
    </row>
    <row r="88" spans="2:25" ht="7.15" customHeight="1" x14ac:dyDescent="0.15">
      <c r="B88" s="239"/>
      <c r="C88" s="236"/>
      <c r="D88" s="236"/>
      <c r="E88" s="236"/>
      <c r="F88" s="236"/>
      <c r="G88" s="236"/>
      <c r="H88" s="236"/>
      <c r="I88" s="239"/>
      <c r="J88" s="236"/>
      <c r="K88" s="236"/>
      <c r="L88" s="236"/>
      <c r="M88" s="236"/>
      <c r="N88" s="236"/>
      <c r="O88" s="311"/>
      <c r="P88" s="200" t="s">
        <v>54</v>
      </c>
      <c r="Q88" s="200"/>
      <c r="R88" s="200"/>
      <c r="S88" s="200"/>
      <c r="T88" s="200"/>
      <c r="U88" s="200" t="s">
        <v>55</v>
      </c>
      <c r="V88" s="200"/>
      <c r="W88" s="200"/>
      <c r="X88" s="200"/>
      <c r="Y88" s="200"/>
    </row>
    <row r="89" spans="2:25" ht="7.15" customHeight="1" thickBot="1" x14ac:dyDescent="0.2">
      <c r="B89" s="306"/>
      <c r="C89" s="144"/>
      <c r="D89" s="144"/>
      <c r="E89" s="144"/>
      <c r="F89" s="144"/>
      <c r="G89" s="144"/>
      <c r="H89" s="144"/>
      <c r="I89" s="306"/>
      <c r="J89" s="144"/>
      <c r="K89" s="144"/>
      <c r="L89" s="144"/>
      <c r="M89" s="144"/>
      <c r="N89" s="144"/>
      <c r="O89" s="145"/>
      <c r="P89" s="201"/>
      <c r="Q89" s="201"/>
      <c r="R89" s="201"/>
      <c r="S89" s="201"/>
      <c r="T89" s="201"/>
      <c r="U89" s="201"/>
      <c r="V89" s="201"/>
      <c r="W89" s="201"/>
      <c r="X89" s="201"/>
      <c r="Y89" s="201"/>
    </row>
    <row r="90" spans="2:25" ht="7.15" customHeight="1" thickTop="1" x14ac:dyDescent="0.15">
      <c r="B90" s="258" t="s">
        <v>118</v>
      </c>
      <c r="C90" s="112" t="s">
        <v>118</v>
      </c>
      <c r="D90" s="112" t="s">
        <v>118</v>
      </c>
      <c r="E90" s="112" t="s">
        <v>118</v>
      </c>
      <c r="F90" s="112" t="s">
        <v>130</v>
      </c>
      <c r="G90" s="112" t="s">
        <v>130</v>
      </c>
      <c r="H90" s="261" t="s">
        <v>130</v>
      </c>
      <c r="I90" s="294" t="s">
        <v>131</v>
      </c>
      <c r="J90" s="295"/>
      <c r="K90" s="295"/>
      <c r="L90" s="295"/>
      <c r="M90" s="295"/>
      <c r="N90" s="295"/>
      <c r="O90" s="310"/>
      <c r="P90" s="146">
        <v>134000</v>
      </c>
      <c r="Q90" s="147"/>
      <c r="R90" s="147"/>
      <c r="S90" s="147"/>
      <c r="T90" s="123" t="s">
        <v>8</v>
      </c>
      <c r="U90" s="148">
        <v>45000</v>
      </c>
      <c r="V90" s="149"/>
      <c r="W90" s="149"/>
      <c r="X90" s="149"/>
      <c r="Y90" s="123" t="s">
        <v>8</v>
      </c>
    </row>
    <row r="91" spans="2:25" ht="7.15" customHeight="1" x14ac:dyDescent="0.15">
      <c r="B91" s="259"/>
      <c r="C91" s="113"/>
      <c r="D91" s="113"/>
      <c r="E91" s="113"/>
      <c r="F91" s="113"/>
      <c r="G91" s="113"/>
      <c r="H91" s="167"/>
      <c r="I91" s="239"/>
      <c r="J91" s="236"/>
      <c r="K91" s="236"/>
      <c r="L91" s="236"/>
      <c r="M91" s="236"/>
      <c r="N91" s="236"/>
      <c r="O91" s="311"/>
      <c r="P91" s="146"/>
      <c r="Q91" s="147"/>
      <c r="R91" s="147"/>
      <c r="S91" s="147"/>
      <c r="T91" s="123"/>
      <c r="U91" s="188"/>
      <c r="V91" s="189"/>
      <c r="W91" s="189"/>
      <c r="X91" s="189"/>
      <c r="Y91" s="123"/>
    </row>
    <row r="92" spans="2:25" ht="7.15" customHeight="1" x14ac:dyDescent="0.15">
      <c r="B92" s="260"/>
      <c r="C92" s="114"/>
      <c r="D92" s="114"/>
      <c r="E92" s="114"/>
      <c r="F92" s="114"/>
      <c r="G92" s="114"/>
      <c r="H92" s="262"/>
      <c r="I92" s="298"/>
      <c r="J92" s="299"/>
      <c r="K92" s="299"/>
      <c r="L92" s="299"/>
      <c r="M92" s="299"/>
      <c r="N92" s="299"/>
      <c r="O92" s="312"/>
      <c r="P92" s="148"/>
      <c r="Q92" s="149"/>
      <c r="R92" s="149"/>
      <c r="S92" s="149"/>
      <c r="T92" s="150"/>
      <c r="U92" s="188"/>
      <c r="V92" s="189"/>
      <c r="W92" s="189"/>
      <c r="X92" s="189"/>
      <c r="Y92" s="150"/>
    </row>
    <row r="93" spans="2:25" ht="7.15" customHeight="1" x14ac:dyDescent="0.15">
      <c r="B93" s="263"/>
      <c r="C93" s="164"/>
      <c r="D93" s="164"/>
      <c r="E93" s="164"/>
      <c r="F93" s="164"/>
      <c r="G93" s="164"/>
      <c r="H93" s="166"/>
      <c r="I93" s="313"/>
      <c r="J93" s="314"/>
      <c r="K93" s="314"/>
      <c r="L93" s="314"/>
      <c r="M93" s="314"/>
      <c r="N93" s="314"/>
      <c r="O93" s="316"/>
      <c r="P93" s="184"/>
      <c r="Q93" s="185"/>
      <c r="R93" s="185"/>
      <c r="S93" s="185"/>
      <c r="T93" s="122" t="s">
        <v>8</v>
      </c>
      <c r="U93" s="188"/>
      <c r="V93" s="189"/>
      <c r="W93" s="189"/>
      <c r="X93" s="189"/>
      <c r="Y93" s="122" t="s">
        <v>8</v>
      </c>
    </row>
    <row r="94" spans="2:25" ht="7.15" customHeight="1" x14ac:dyDescent="0.15">
      <c r="B94" s="259"/>
      <c r="C94" s="113"/>
      <c r="D94" s="113"/>
      <c r="E94" s="113"/>
      <c r="F94" s="113"/>
      <c r="G94" s="113"/>
      <c r="H94" s="167"/>
      <c r="I94" s="239"/>
      <c r="J94" s="236"/>
      <c r="K94" s="236"/>
      <c r="L94" s="236"/>
      <c r="M94" s="236"/>
      <c r="N94" s="236"/>
      <c r="O94" s="311"/>
      <c r="P94" s="146"/>
      <c r="Q94" s="147"/>
      <c r="R94" s="147"/>
      <c r="S94" s="147"/>
      <c r="T94" s="123"/>
      <c r="U94" s="188"/>
      <c r="V94" s="189"/>
      <c r="W94" s="189"/>
      <c r="X94" s="189"/>
      <c r="Y94" s="123"/>
    </row>
    <row r="95" spans="2:25" ht="7.15" customHeight="1" thickBot="1" x14ac:dyDescent="0.2">
      <c r="B95" s="264"/>
      <c r="C95" s="165"/>
      <c r="D95" s="165"/>
      <c r="E95" s="165"/>
      <c r="F95" s="165"/>
      <c r="G95" s="165"/>
      <c r="H95" s="168"/>
      <c r="I95" s="306"/>
      <c r="J95" s="144"/>
      <c r="K95" s="144"/>
      <c r="L95" s="144"/>
      <c r="M95" s="144"/>
      <c r="N95" s="144"/>
      <c r="O95" s="145"/>
      <c r="P95" s="186"/>
      <c r="Q95" s="187"/>
      <c r="R95" s="187"/>
      <c r="S95" s="187"/>
      <c r="T95" s="124"/>
      <c r="U95" s="204"/>
      <c r="V95" s="205"/>
      <c r="W95" s="205"/>
      <c r="X95" s="205"/>
      <c r="Y95" s="124"/>
    </row>
    <row r="96" spans="2:25" ht="6.95" customHeight="1" thickTop="1" x14ac:dyDescent="0.15">
      <c r="B96" s="170" t="s">
        <v>24</v>
      </c>
      <c r="C96" s="171"/>
      <c r="D96" s="171"/>
      <c r="E96" s="171"/>
      <c r="F96" s="171"/>
      <c r="G96" s="171"/>
      <c r="H96" s="171"/>
      <c r="I96" s="171"/>
      <c r="J96" s="171"/>
      <c r="K96" s="171"/>
      <c r="L96" s="171"/>
      <c r="M96" s="171"/>
      <c r="N96" s="171"/>
      <c r="O96" s="171"/>
      <c r="P96" s="176">
        <f>SUM(P90:S95)</f>
        <v>134000</v>
      </c>
      <c r="Q96" s="177"/>
      <c r="R96" s="177"/>
      <c r="S96" s="177"/>
      <c r="T96" s="182" t="s">
        <v>8</v>
      </c>
      <c r="U96" s="176">
        <f>SUM(U90:X95)</f>
        <v>45000</v>
      </c>
      <c r="V96" s="177"/>
      <c r="W96" s="177"/>
      <c r="X96" s="177"/>
      <c r="Y96" s="182" t="s">
        <v>8</v>
      </c>
    </row>
    <row r="97" spans="1:26" ht="6.95" customHeight="1" x14ac:dyDescent="0.15">
      <c r="B97" s="172"/>
      <c r="C97" s="173"/>
      <c r="D97" s="173"/>
      <c r="E97" s="173"/>
      <c r="F97" s="173"/>
      <c r="G97" s="173"/>
      <c r="H97" s="173"/>
      <c r="I97" s="173"/>
      <c r="J97" s="173"/>
      <c r="K97" s="173"/>
      <c r="L97" s="173"/>
      <c r="M97" s="173"/>
      <c r="N97" s="173"/>
      <c r="O97" s="173"/>
      <c r="P97" s="178"/>
      <c r="Q97" s="179"/>
      <c r="R97" s="179"/>
      <c r="S97" s="179"/>
      <c r="T97" s="182"/>
      <c r="U97" s="178"/>
      <c r="V97" s="179"/>
      <c r="W97" s="179"/>
      <c r="X97" s="179"/>
      <c r="Y97" s="182"/>
    </row>
    <row r="98" spans="1:26" ht="6.95" customHeight="1" x14ac:dyDescent="0.15">
      <c r="B98" s="174"/>
      <c r="C98" s="175"/>
      <c r="D98" s="175"/>
      <c r="E98" s="175"/>
      <c r="F98" s="175"/>
      <c r="G98" s="175"/>
      <c r="H98" s="175"/>
      <c r="I98" s="175"/>
      <c r="J98" s="175"/>
      <c r="K98" s="175"/>
      <c r="L98" s="175"/>
      <c r="M98" s="175"/>
      <c r="N98" s="175"/>
      <c r="O98" s="175"/>
      <c r="P98" s="180"/>
      <c r="Q98" s="181"/>
      <c r="R98" s="181"/>
      <c r="S98" s="181"/>
      <c r="T98" s="183"/>
      <c r="U98" s="180"/>
      <c r="V98" s="181"/>
      <c r="W98" s="181"/>
      <c r="X98" s="181"/>
      <c r="Y98" s="183"/>
    </row>
    <row r="99" spans="1:26" ht="6" customHeight="1" x14ac:dyDescent="0.15">
      <c r="A99" s="169"/>
      <c r="B99" s="169"/>
      <c r="C99" s="169"/>
      <c r="D99" s="169"/>
      <c r="E99" s="169"/>
      <c r="F99" s="169"/>
      <c r="G99" s="169"/>
      <c r="H99" s="169"/>
      <c r="I99" s="169"/>
      <c r="J99" s="169"/>
      <c r="K99" s="169"/>
      <c r="L99" s="169"/>
      <c r="M99" s="169"/>
      <c r="N99" s="169"/>
      <c r="O99" s="169"/>
      <c r="P99" s="169"/>
      <c r="Q99" s="169"/>
      <c r="R99" s="169"/>
      <c r="S99" s="169"/>
      <c r="T99" s="169"/>
      <c r="U99" s="169"/>
      <c r="V99" s="169"/>
      <c r="W99" s="169"/>
      <c r="X99" s="169"/>
      <c r="Y99" s="169"/>
      <c r="Z99" s="169"/>
    </row>
  </sheetData>
  <mergeCells count="165">
    <mergeCell ref="B86:H89"/>
    <mergeCell ref="I86:O89"/>
    <mergeCell ref="B90:B92"/>
    <mergeCell ref="C90:C92"/>
    <mergeCell ref="D90:D92"/>
    <mergeCell ref="E90:E92"/>
    <mergeCell ref="F90:F92"/>
    <mergeCell ref="G90:G92"/>
    <mergeCell ref="H90:H92"/>
    <mergeCell ref="I90:O92"/>
    <mergeCell ref="H75:H77"/>
    <mergeCell ref="I75:O77"/>
    <mergeCell ref="B71:H74"/>
    <mergeCell ref="I71:O74"/>
    <mergeCell ref="I50:O52"/>
    <mergeCell ref="B78:B80"/>
    <mergeCell ref="C78:C80"/>
    <mergeCell ref="D78:D80"/>
    <mergeCell ref="E78:E80"/>
    <mergeCell ref="F78:F80"/>
    <mergeCell ref="G78:G80"/>
    <mergeCell ref="H78:H80"/>
    <mergeCell ref="I78:O80"/>
    <mergeCell ref="D63:D65"/>
    <mergeCell ref="E63:E65"/>
    <mergeCell ref="B63:B65"/>
    <mergeCell ref="C63:C65"/>
    <mergeCell ref="B75:B77"/>
    <mergeCell ref="C75:C77"/>
    <mergeCell ref="D75:D77"/>
    <mergeCell ref="E75:E77"/>
    <mergeCell ref="I63:O65"/>
    <mergeCell ref="B58:H59"/>
    <mergeCell ref="I58:O59"/>
    <mergeCell ref="E60:E62"/>
    <mergeCell ref="F60:F62"/>
    <mergeCell ref="G60:G62"/>
    <mergeCell ref="H60:H62"/>
    <mergeCell ref="Q15:Z16"/>
    <mergeCell ref="Q17:S18"/>
    <mergeCell ref="Q19:S20"/>
    <mergeCell ref="I47:O49"/>
    <mergeCell ref="P47:V49"/>
    <mergeCell ref="W47:W49"/>
    <mergeCell ref="I45:O46"/>
    <mergeCell ref="T17:Z18"/>
    <mergeCell ref="T19:Z20"/>
    <mergeCell ref="Q21:Z22"/>
    <mergeCell ref="P60:V62"/>
    <mergeCell ref="I60:O62"/>
    <mergeCell ref="B41:Z42"/>
    <mergeCell ref="F50:F52"/>
    <mergeCell ref="G50:G52"/>
    <mergeCell ref="H50:H52"/>
    <mergeCell ref="B60:B62"/>
    <mergeCell ref="C60:C62"/>
    <mergeCell ref="D60:D62"/>
    <mergeCell ref="S3:T3"/>
    <mergeCell ref="P37:P39"/>
    <mergeCell ref="Q37:Q39"/>
    <mergeCell ref="R37:R39"/>
    <mergeCell ref="S37:S39"/>
    <mergeCell ref="T37:T39"/>
    <mergeCell ref="Q5:U5"/>
    <mergeCell ref="C47:C49"/>
    <mergeCell ref="D47:D49"/>
    <mergeCell ref="E47:E49"/>
    <mergeCell ref="F47:F49"/>
    <mergeCell ref="B3:K4"/>
    <mergeCell ref="N8:P10"/>
    <mergeCell ref="N11:P12"/>
    <mergeCell ref="N13:P14"/>
    <mergeCell ref="N15:P16"/>
    <mergeCell ref="N17:P20"/>
    <mergeCell ref="H11:I11"/>
    <mergeCell ref="J11:K11"/>
    <mergeCell ref="H12:I13"/>
    <mergeCell ref="B47:B49"/>
    <mergeCell ref="G47:G49"/>
    <mergeCell ref="H47:H49"/>
    <mergeCell ref="B50:B52"/>
    <mergeCell ref="C50:C52"/>
    <mergeCell ref="D50:D52"/>
    <mergeCell ref="E50:E52"/>
    <mergeCell ref="B81:O83"/>
    <mergeCell ref="Y81:Y83"/>
    <mergeCell ref="Y75:Y77"/>
    <mergeCell ref="Y78:Y80"/>
    <mergeCell ref="P78:S80"/>
    <mergeCell ref="T78:T80"/>
    <mergeCell ref="T81:T83"/>
    <mergeCell ref="Q8:Z10"/>
    <mergeCell ref="B45:H46"/>
    <mergeCell ref="W60:W62"/>
    <mergeCell ref="H8:K8"/>
    <mergeCell ref="W63:W65"/>
    <mergeCell ref="B8:G10"/>
    <mergeCell ref="B11:G13"/>
    <mergeCell ref="B24:Y26"/>
    <mergeCell ref="B28:Y29"/>
    <mergeCell ref="Y13:Z14"/>
    <mergeCell ref="U37:U39"/>
    <mergeCell ref="B31:Z31"/>
    <mergeCell ref="C36:L39"/>
    <mergeCell ref="M37:M39"/>
    <mergeCell ref="N37:N39"/>
    <mergeCell ref="O37:O39"/>
    <mergeCell ref="B33:Z34"/>
    <mergeCell ref="P86:Y87"/>
    <mergeCell ref="P88:T89"/>
    <mergeCell ref="U88:Y89"/>
    <mergeCell ref="W66:W68"/>
    <mergeCell ref="P71:Y72"/>
    <mergeCell ref="U75:X77"/>
    <mergeCell ref="U78:X80"/>
    <mergeCell ref="U81:X83"/>
    <mergeCell ref="P81:S83"/>
    <mergeCell ref="P73:T74"/>
    <mergeCell ref="U73:Y74"/>
    <mergeCell ref="A99:Z99"/>
    <mergeCell ref="T93:T95"/>
    <mergeCell ref="B96:O98"/>
    <mergeCell ref="P96:S98"/>
    <mergeCell ref="T96:T98"/>
    <mergeCell ref="U96:X98"/>
    <mergeCell ref="Y96:Y98"/>
    <mergeCell ref="P93:S95"/>
    <mergeCell ref="T90:T92"/>
    <mergeCell ref="U90:X92"/>
    <mergeCell ref="Y90:Y92"/>
    <mergeCell ref="U93:X95"/>
    <mergeCell ref="Y93:Y95"/>
    <mergeCell ref="P90:S92"/>
    <mergeCell ref="B93:B95"/>
    <mergeCell ref="C93:C95"/>
    <mergeCell ref="D93:D95"/>
    <mergeCell ref="E93:E95"/>
    <mergeCell ref="F93:F95"/>
    <mergeCell ref="G93:G95"/>
    <mergeCell ref="H93:H95"/>
    <mergeCell ref="I93:O95"/>
    <mergeCell ref="F75:F77"/>
    <mergeCell ref="G75:G77"/>
    <mergeCell ref="A8:A10"/>
    <mergeCell ref="A12:A13"/>
    <mergeCell ref="P50:V52"/>
    <mergeCell ref="W50:W52"/>
    <mergeCell ref="B53:O55"/>
    <mergeCell ref="P53:V55"/>
    <mergeCell ref="W53:W55"/>
    <mergeCell ref="P45:W46"/>
    <mergeCell ref="P75:S77"/>
    <mergeCell ref="T75:T77"/>
    <mergeCell ref="B66:O68"/>
    <mergeCell ref="P66:V68"/>
    <mergeCell ref="P58:W59"/>
    <mergeCell ref="F63:F65"/>
    <mergeCell ref="G63:G65"/>
    <mergeCell ref="H63:H65"/>
    <mergeCell ref="P63:V65"/>
    <mergeCell ref="J12:K13"/>
    <mergeCell ref="H9:K10"/>
    <mergeCell ref="Q11:Z12"/>
    <mergeCell ref="Q13:X14"/>
    <mergeCell ref="N21:P22"/>
  </mergeCells>
  <phoneticPr fontId="5"/>
  <printOptions horizontalCentered="1"/>
  <pageMargins left="0.19685039370078741" right="0.19685039370078741" top="0.19685039370078741" bottom="0.19685039370078741" header="0.11811023622047245" footer="0.19685039370078741"/>
  <pageSetup paperSize="9" scale="95" firstPageNumber="15" orientation="portrait" useFirstPageNumber="1" horizontalDpi="300" verticalDpi="300" r:id="rId1"/>
  <headerFooter scaleWithDoc="0"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データ!#REF!</xm:f>
          </x14:formula1>
          <xm:sqref>A12:A13 A8:A10</xm:sqref>
        </x14:dataValidation>
        <x14:dataValidation type="list" allowBlank="1" showInputMessage="1" showErrorMessage="1" xr:uid="{183079D2-F043-4D35-8577-722E67D836CB}">
          <x14:formula1>
            <xm:f>データ!$A$1:$A$2</xm:f>
          </x14:formula1>
          <xm:sqref>H9:K10 H12:I13 J12:K13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86DE7-956A-4C3D-8BE8-1F68E6334E41}">
  <sheetPr>
    <tabColor rgb="FFFFFF00"/>
    <pageSetUpPr fitToPage="1"/>
  </sheetPr>
  <dimension ref="B2:L42"/>
  <sheetViews>
    <sheetView view="pageBreakPreview" zoomScale="80" zoomScaleNormal="80" zoomScaleSheetLayoutView="80" workbookViewId="0">
      <selection activeCell="C1" sqref="C1"/>
    </sheetView>
  </sheetViews>
  <sheetFormatPr defaultRowHeight="15.75" x14ac:dyDescent="0.15"/>
  <cols>
    <col min="1" max="1" width="1.453125" style="87" customWidth="1"/>
    <col min="2" max="2" width="10.36328125" style="87" customWidth="1"/>
    <col min="3" max="3" width="10.26953125" style="87" customWidth="1"/>
    <col min="4" max="4" width="12.90625" style="88" customWidth="1"/>
    <col min="5" max="5" width="5.81640625" style="87" customWidth="1"/>
    <col min="6" max="12" width="2.6328125" style="87" customWidth="1"/>
    <col min="13" max="16384" width="8.7265625" style="87"/>
  </cols>
  <sheetData>
    <row r="2" spans="2:12" ht="18" x14ac:dyDescent="0.15">
      <c r="B2" s="86" t="s">
        <v>143</v>
      </c>
      <c r="E2" s="89"/>
      <c r="F2" s="89"/>
      <c r="G2" s="89"/>
      <c r="H2" s="89"/>
      <c r="I2" s="89"/>
      <c r="J2" s="89"/>
      <c r="K2" s="89"/>
      <c r="L2" s="89"/>
    </row>
    <row r="3" spans="2:12" x14ac:dyDescent="0.15">
      <c r="E3" s="90" t="s">
        <v>144</v>
      </c>
      <c r="F3" s="354" t="s">
        <v>181</v>
      </c>
      <c r="G3" s="355"/>
      <c r="H3" s="355"/>
      <c r="I3" s="355"/>
      <c r="J3" s="355"/>
      <c r="K3" s="355"/>
      <c r="L3" s="356"/>
    </row>
    <row r="4" spans="2:12" x14ac:dyDescent="0.15">
      <c r="E4" s="90" t="s">
        <v>145</v>
      </c>
      <c r="F4" s="91" t="s">
        <v>28</v>
      </c>
      <c r="G4" s="92" t="s">
        <v>28</v>
      </c>
      <c r="H4" s="93" t="s">
        <v>28</v>
      </c>
      <c r="I4" s="92" t="s">
        <v>28</v>
      </c>
      <c r="J4" s="94" t="s">
        <v>28</v>
      </c>
      <c r="K4" s="94" t="s">
        <v>28</v>
      </c>
      <c r="L4" s="95" t="s">
        <v>28</v>
      </c>
    </row>
    <row r="6" spans="2:12" x14ac:dyDescent="0.15">
      <c r="B6" s="87" t="s">
        <v>146</v>
      </c>
    </row>
    <row r="7" spans="2:12" x14ac:dyDescent="0.15">
      <c r="B7" s="87" t="s">
        <v>147</v>
      </c>
    </row>
    <row r="8" spans="2:12" x14ac:dyDescent="0.15">
      <c r="B8" s="89"/>
      <c r="C8" s="89"/>
      <c r="D8" s="96"/>
      <c r="E8" s="344" t="s">
        <v>148</v>
      </c>
      <c r="F8" s="344"/>
      <c r="G8" s="344"/>
      <c r="H8" s="344"/>
      <c r="I8" s="344"/>
      <c r="J8" s="344"/>
      <c r="K8" s="344"/>
      <c r="L8" s="344"/>
    </row>
    <row r="9" spans="2:12" ht="57" customHeight="1" x14ac:dyDescent="0.15">
      <c r="B9" s="97" t="s">
        <v>149</v>
      </c>
      <c r="C9" s="97"/>
      <c r="D9" s="97" t="s">
        <v>150</v>
      </c>
      <c r="E9" s="97" t="s">
        <v>151</v>
      </c>
      <c r="F9" s="345" t="s">
        <v>152</v>
      </c>
      <c r="G9" s="357"/>
      <c r="H9" s="357"/>
      <c r="I9" s="357"/>
      <c r="J9" s="357"/>
      <c r="K9" s="357"/>
      <c r="L9" s="358"/>
    </row>
    <row r="10" spans="2:12" x14ac:dyDescent="0.15">
      <c r="B10" s="337" t="s">
        <v>153</v>
      </c>
      <c r="C10" s="97" t="s">
        <v>154</v>
      </c>
      <c r="D10" s="98" t="s">
        <v>155</v>
      </c>
      <c r="E10" s="99">
        <v>300</v>
      </c>
      <c r="F10" s="359"/>
      <c r="G10" s="360"/>
      <c r="H10" s="360"/>
      <c r="I10" s="360"/>
      <c r="J10" s="360"/>
      <c r="K10" s="360"/>
      <c r="L10" s="361"/>
    </row>
    <row r="11" spans="2:12" x14ac:dyDescent="0.15">
      <c r="B11" s="337"/>
      <c r="C11" s="325" t="s">
        <v>156</v>
      </c>
      <c r="D11" s="100" t="s">
        <v>157</v>
      </c>
      <c r="E11" s="101">
        <v>1</v>
      </c>
      <c r="F11" s="348" t="s">
        <v>158</v>
      </c>
      <c r="G11" s="349"/>
      <c r="H11" s="349"/>
      <c r="I11" s="349"/>
      <c r="J11" s="349"/>
      <c r="K11" s="349"/>
      <c r="L11" s="350"/>
    </row>
    <row r="12" spans="2:12" x14ac:dyDescent="0.15">
      <c r="B12" s="337"/>
      <c r="C12" s="326"/>
      <c r="D12" s="102" t="s">
        <v>159</v>
      </c>
      <c r="E12" s="103">
        <v>5</v>
      </c>
      <c r="F12" s="351" t="s">
        <v>160</v>
      </c>
      <c r="G12" s="352"/>
      <c r="H12" s="352"/>
      <c r="I12" s="352"/>
      <c r="J12" s="352"/>
      <c r="K12" s="352"/>
      <c r="L12" s="353"/>
    </row>
    <row r="13" spans="2:12" x14ac:dyDescent="0.15">
      <c r="B13" s="337"/>
      <c r="C13" s="326"/>
      <c r="D13" s="102"/>
      <c r="E13" s="103"/>
      <c r="F13" s="351"/>
      <c r="G13" s="352"/>
      <c r="H13" s="352"/>
      <c r="I13" s="352"/>
      <c r="J13" s="352"/>
      <c r="K13" s="352"/>
      <c r="L13" s="353"/>
    </row>
    <row r="14" spans="2:12" x14ac:dyDescent="0.15">
      <c r="B14" s="337"/>
      <c r="C14" s="327"/>
      <c r="D14" s="104"/>
      <c r="E14" s="105"/>
      <c r="F14" s="339"/>
      <c r="G14" s="340"/>
      <c r="H14" s="340"/>
      <c r="I14" s="340"/>
      <c r="J14" s="340"/>
      <c r="K14" s="340"/>
      <c r="L14" s="341"/>
    </row>
    <row r="15" spans="2:12" x14ac:dyDescent="0.15">
      <c r="B15" s="337"/>
      <c r="C15" s="325" t="s">
        <v>161</v>
      </c>
      <c r="D15" s="100" t="s">
        <v>162</v>
      </c>
      <c r="E15" s="101">
        <v>1</v>
      </c>
      <c r="F15" s="348" t="s">
        <v>163</v>
      </c>
      <c r="G15" s="349"/>
      <c r="H15" s="349"/>
      <c r="I15" s="349"/>
      <c r="J15" s="349"/>
      <c r="K15" s="349"/>
      <c r="L15" s="350"/>
    </row>
    <row r="16" spans="2:12" x14ac:dyDescent="0.15">
      <c r="B16" s="337"/>
      <c r="C16" s="326"/>
      <c r="D16" s="102"/>
      <c r="E16" s="103"/>
      <c r="F16" s="351"/>
      <c r="G16" s="352"/>
      <c r="H16" s="352"/>
      <c r="I16" s="352"/>
      <c r="J16" s="352"/>
      <c r="K16" s="352"/>
      <c r="L16" s="353"/>
    </row>
    <row r="17" spans="2:12" x14ac:dyDescent="0.15">
      <c r="B17" s="337"/>
      <c r="C17" s="326"/>
      <c r="D17" s="102"/>
      <c r="E17" s="103"/>
      <c r="F17" s="351"/>
      <c r="G17" s="352"/>
      <c r="H17" s="352"/>
      <c r="I17" s="352"/>
      <c r="J17" s="352"/>
      <c r="K17" s="352"/>
      <c r="L17" s="353"/>
    </row>
    <row r="18" spans="2:12" x14ac:dyDescent="0.15">
      <c r="B18" s="337"/>
      <c r="C18" s="327"/>
      <c r="D18" s="104"/>
      <c r="E18" s="105"/>
      <c r="F18" s="339"/>
      <c r="G18" s="340"/>
      <c r="H18" s="340"/>
      <c r="I18" s="340"/>
      <c r="J18" s="340"/>
      <c r="K18" s="340"/>
      <c r="L18" s="341"/>
    </row>
    <row r="19" spans="2:12" x14ac:dyDescent="0.15">
      <c r="B19" s="337" t="s">
        <v>164</v>
      </c>
      <c r="C19" s="338" t="s">
        <v>165</v>
      </c>
      <c r="D19" s="100" t="s">
        <v>166</v>
      </c>
      <c r="E19" s="101">
        <v>1</v>
      </c>
      <c r="F19" s="348" t="s">
        <v>167</v>
      </c>
      <c r="G19" s="349"/>
      <c r="H19" s="349"/>
      <c r="I19" s="349"/>
      <c r="J19" s="349"/>
      <c r="K19" s="349"/>
      <c r="L19" s="350"/>
    </row>
    <row r="20" spans="2:12" x14ac:dyDescent="0.15">
      <c r="B20" s="337"/>
      <c r="C20" s="337"/>
      <c r="D20" s="102" t="s">
        <v>166</v>
      </c>
      <c r="E20" s="103">
        <v>1</v>
      </c>
      <c r="F20" s="351" t="s">
        <v>168</v>
      </c>
      <c r="G20" s="352"/>
      <c r="H20" s="352"/>
      <c r="I20" s="352"/>
      <c r="J20" s="352"/>
      <c r="K20" s="352"/>
      <c r="L20" s="353"/>
    </row>
    <row r="21" spans="2:12" x14ac:dyDescent="0.15">
      <c r="B21" s="337"/>
      <c r="C21" s="337"/>
      <c r="D21" s="102" t="s">
        <v>155</v>
      </c>
      <c r="E21" s="103">
        <v>2</v>
      </c>
      <c r="F21" s="351" t="s">
        <v>169</v>
      </c>
      <c r="G21" s="352"/>
      <c r="H21" s="352"/>
      <c r="I21" s="352"/>
      <c r="J21" s="352"/>
      <c r="K21" s="352"/>
      <c r="L21" s="353"/>
    </row>
    <row r="22" spans="2:12" x14ac:dyDescent="0.15">
      <c r="B22" s="337"/>
      <c r="C22" s="337"/>
      <c r="D22" s="104" t="s">
        <v>155</v>
      </c>
      <c r="E22" s="105">
        <v>2</v>
      </c>
      <c r="F22" s="339" t="s">
        <v>169</v>
      </c>
      <c r="G22" s="340"/>
      <c r="H22" s="340"/>
      <c r="I22" s="340"/>
      <c r="J22" s="340"/>
      <c r="K22" s="340"/>
      <c r="L22" s="341"/>
    </row>
    <row r="23" spans="2:12" x14ac:dyDescent="0.15">
      <c r="B23" s="87" t="s">
        <v>170</v>
      </c>
      <c r="E23" s="87">
        <f>SUM(E10:E22)</f>
        <v>313</v>
      </c>
    </row>
    <row r="24" spans="2:12" ht="33" customHeight="1" x14ac:dyDescent="0.25">
      <c r="B24" s="318" t="s">
        <v>171</v>
      </c>
      <c r="C24" s="318"/>
      <c r="D24" s="318"/>
      <c r="E24" s="106">
        <v>312</v>
      </c>
      <c r="F24" s="342" t="s">
        <v>172</v>
      </c>
      <c r="G24" s="343"/>
      <c r="H24" s="343"/>
      <c r="I24" s="343"/>
      <c r="J24" s="343"/>
      <c r="K24" s="343"/>
      <c r="L24" s="343"/>
    </row>
    <row r="27" spans="2:12" x14ac:dyDescent="0.15">
      <c r="B27" s="87" t="s">
        <v>173</v>
      </c>
    </row>
    <row r="28" spans="2:12" x14ac:dyDescent="0.15">
      <c r="B28" s="87" t="s">
        <v>174</v>
      </c>
    </row>
    <row r="29" spans="2:12" x14ac:dyDescent="0.15">
      <c r="B29" s="89"/>
      <c r="C29" s="89"/>
      <c r="D29" s="96"/>
      <c r="E29" s="344" t="s">
        <v>148</v>
      </c>
      <c r="F29" s="344"/>
      <c r="G29" s="344"/>
      <c r="H29" s="344"/>
      <c r="I29" s="344"/>
      <c r="J29" s="344"/>
      <c r="K29" s="344"/>
      <c r="L29" s="344"/>
    </row>
    <row r="30" spans="2:12" ht="57" customHeight="1" x14ac:dyDescent="0.15">
      <c r="B30" s="97" t="s">
        <v>149</v>
      </c>
      <c r="C30" s="97"/>
      <c r="D30" s="97" t="s">
        <v>150</v>
      </c>
      <c r="E30" s="97" t="s">
        <v>151</v>
      </c>
      <c r="F30" s="345" t="s">
        <v>152</v>
      </c>
      <c r="G30" s="346"/>
      <c r="H30" s="346"/>
      <c r="I30" s="346"/>
      <c r="J30" s="346"/>
      <c r="K30" s="346"/>
      <c r="L30" s="347"/>
    </row>
    <row r="31" spans="2:12" x14ac:dyDescent="0.15">
      <c r="B31" s="337" t="s">
        <v>153</v>
      </c>
      <c r="C31" s="325" t="s">
        <v>156</v>
      </c>
      <c r="D31" s="100" t="s">
        <v>175</v>
      </c>
      <c r="E31" s="101">
        <v>1</v>
      </c>
      <c r="F31" s="328" t="s">
        <v>176</v>
      </c>
      <c r="G31" s="329"/>
      <c r="H31" s="329"/>
      <c r="I31" s="329"/>
      <c r="J31" s="329"/>
      <c r="K31" s="329"/>
      <c r="L31" s="330"/>
    </row>
    <row r="32" spans="2:12" x14ac:dyDescent="0.15">
      <c r="B32" s="337"/>
      <c r="C32" s="326"/>
      <c r="D32" s="102"/>
      <c r="E32" s="103"/>
      <c r="F32" s="331"/>
      <c r="G32" s="332"/>
      <c r="H32" s="332"/>
      <c r="I32" s="332"/>
      <c r="J32" s="332"/>
      <c r="K32" s="332"/>
      <c r="L32" s="333"/>
    </row>
    <row r="33" spans="2:12" x14ac:dyDescent="0.15">
      <c r="B33" s="337"/>
      <c r="C33" s="327"/>
      <c r="D33" s="104"/>
      <c r="E33" s="105"/>
      <c r="F33" s="334"/>
      <c r="G33" s="335"/>
      <c r="H33" s="335"/>
      <c r="I33" s="335"/>
      <c r="J33" s="335"/>
      <c r="K33" s="335"/>
      <c r="L33" s="336"/>
    </row>
    <row r="34" spans="2:12" x14ac:dyDescent="0.15">
      <c r="B34" s="337"/>
      <c r="C34" s="325" t="s">
        <v>161</v>
      </c>
      <c r="D34" s="100" t="s">
        <v>177</v>
      </c>
      <c r="E34" s="101">
        <v>2</v>
      </c>
      <c r="F34" s="328" t="s">
        <v>163</v>
      </c>
      <c r="G34" s="329"/>
      <c r="H34" s="329"/>
      <c r="I34" s="329"/>
      <c r="J34" s="329"/>
      <c r="K34" s="329"/>
      <c r="L34" s="330"/>
    </row>
    <row r="35" spans="2:12" x14ac:dyDescent="0.15">
      <c r="B35" s="337"/>
      <c r="C35" s="326"/>
      <c r="D35" s="102"/>
      <c r="E35" s="103"/>
      <c r="F35" s="331"/>
      <c r="G35" s="332"/>
      <c r="H35" s="332"/>
      <c r="I35" s="332"/>
      <c r="J35" s="332"/>
      <c r="K35" s="332"/>
      <c r="L35" s="333"/>
    </row>
    <row r="36" spans="2:12" x14ac:dyDescent="0.15">
      <c r="B36" s="337"/>
      <c r="C36" s="327"/>
      <c r="D36" s="104"/>
      <c r="E36" s="105"/>
      <c r="F36" s="334"/>
      <c r="G36" s="335"/>
      <c r="H36" s="335"/>
      <c r="I36" s="335"/>
      <c r="J36" s="335"/>
      <c r="K36" s="335"/>
      <c r="L36" s="336"/>
    </row>
    <row r="37" spans="2:12" x14ac:dyDescent="0.15">
      <c r="B37" s="337" t="s">
        <v>164</v>
      </c>
      <c r="C37" s="338" t="s">
        <v>165</v>
      </c>
      <c r="D37" s="100" t="s">
        <v>175</v>
      </c>
      <c r="E37" s="101">
        <v>1</v>
      </c>
      <c r="F37" s="328" t="s">
        <v>178</v>
      </c>
      <c r="G37" s="329"/>
      <c r="H37" s="329"/>
      <c r="I37" s="329"/>
      <c r="J37" s="329"/>
      <c r="K37" s="329"/>
      <c r="L37" s="330"/>
    </row>
    <row r="38" spans="2:12" x14ac:dyDescent="0.15">
      <c r="B38" s="337"/>
      <c r="C38" s="337"/>
      <c r="D38" s="102"/>
      <c r="E38" s="103"/>
      <c r="F38" s="331"/>
      <c r="G38" s="332"/>
      <c r="H38" s="332"/>
      <c r="I38" s="332"/>
      <c r="J38" s="332"/>
      <c r="K38" s="332"/>
      <c r="L38" s="333"/>
    </row>
    <row r="39" spans="2:12" x14ac:dyDescent="0.15">
      <c r="B39" s="337"/>
      <c r="C39" s="337"/>
      <c r="D39" s="104"/>
      <c r="E39" s="105"/>
      <c r="F39" s="334"/>
      <c r="G39" s="335"/>
      <c r="H39" s="335"/>
      <c r="I39" s="335"/>
      <c r="J39" s="335"/>
      <c r="K39" s="335"/>
      <c r="L39" s="336"/>
    </row>
    <row r="40" spans="2:12" x14ac:dyDescent="0.15">
      <c r="B40" s="89" t="s">
        <v>170</v>
      </c>
      <c r="E40" s="107">
        <f>SUM(E31:E39)</f>
        <v>4</v>
      </c>
      <c r="F40" s="317"/>
      <c r="G40" s="317"/>
      <c r="H40" s="317"/>
      <c r="I40" s="317"/>
      <c r="J40" s="317"/>
      <c r="K40" s="317"/>
      <c r="L40" s="317"/>
    </row>
    <row r="41" spans="2:12" ht="33" customHeight="1" x14ac:dyDescent="0.25">
      <c r="B41" s="318" t="s">
        <v>179</v>
      </c>
      <c r="C41" s="318"/>
      <c r="D41" s="318"/>
      <c r="E41" s="108">
        <v>2</v>
      </c>
      <c r="F41" s="319"/>
      <c r="G41" s="319"/>
      <c r="H41" s="319"/>
      <c r="I41" s="319"/>
      <c r="J41" s="319"/>
      <c r="K41" s="319"/>
      <c r="L41" s="319"/>
    </row>
    <row r="42" spans="2:12" ht="33" customHeight="1" x14ac:dyDescent="0.15">
      <c r="B42" s="320" t="s">
        <v>180</v>
      </c>
      <c r="C42" s="321"/>
      <c r="D42" s="322"/>
      <c r="E42" s="106">
        <v>314</v>
      </c>
      <c r="F42" s="323" t="s">
        <v>172</v>
      </c>
      <c r="G42" s="324"/>
      <c r="H42" s="324"/>
      <c r="I42" s="324"/>
      <c r="J42" s="324"/>
      <c r="K42" s="324"/>
      <c r="L42" s="324"/>
    </row>
  </sheetData>
  <mergeCells count="44">
    <mergeCell ref="F3:L3"/>
    <mergeCell ref="E8:L8"/>
    <mergeCell ref="F9:L9"/>
    <mergeCell ref="B10:B18"/>
    <mergeCell ref="F10:L10"/>
    <mergeCell ref="C11:C14"/>
    <mergeCell ref="F11:L11"/>
    <mergeCell ref="F12:L12"/>
    <mergeCell ref="F13:L13"/>
    <mergeCell ref="F14:L14"/>
    <mergeCell ref="C15:C18"/>
    <mergeCell ref="F15:L15"/>
    <mergeCell ref="F16:L16"/>
    <mergeCell ref="F17:L17"/>
    <mergeCell ref="F18:L18"/>
    <mergeCell ref="F22:L22"/>
    <mergeCell ref="B24:D24"/>
    <mergeCell ref="F24:L24"/>
    <mergeCell ref="E29:L29"/>
    <mergeCell ref="F30:L30"/>
    <mergeCell ref="B19:B22"/>
    <mergeCell ref="C19:C22"/>
    <mergeCell ref="F19:L19"/>
    <mergeCell ref="F20:L20"/>
    <mergeCell ref="F21:L21"/>
    <mergeCell ref="C34:C36"/>
    <mergeCell ref="F34:L34"/>
    <mergeCell ref="F35:L35"/>
    <mergeCell ref="F36:L36"/>
    <mergeCell ref="B37:B39"/>
    <mergeCell ref="C37:C39"/>
    <mergeCell ref="F37:L37"/>
    <mergeCell ref="F38:L38"/>
    <mergeCell ref="F39:L39"/>
    <mergeCell ref="B31:B36"/>
    <mergeCell ref="C31:C33"/>
    <mergeCell ref="F31:L31"/>
    <mergeCell ref="F32:L32"/>
    <mergeCell ref="F33:L33"/>
    <mergeCell ref="F40:L40"/>
    <mergeCell ref="B41:D41"/>
    <mergeCell ref="F41:L41"/>
    <mergeCell ref="B42:D42"/>
    <mergeCell ref="F42:L42"/>
  </mergeCells>
  <phoneticPr fontId="5"/>
  <pageMargins left="0.7" right="0.7" top="0.75" bottom="0.75" header="0.3" footer="0.3"/>
  <pageSetup paperSize="9" orientation="portrait" r:id="rId1"/>
  <colBreaks count="1" manualBreakCount="1">
    <brk id="12" max="1048575" man="1"/>
  </col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08B42-D55D-4BBD-8BB4-1C753BFC643A}">
  <sheetPr>
    <tabColor theme="7" tint="0.39997558519241921"/>
  </sheetPr>
  <dimension ref="B1:P53"/>
  <sheetViews>
    <sheetView view="pageBreakPreview" zoomScale="90" zoomScaleNormal="100" zoomScaleSheetLayoutView="90" workbookViewId="0">
      <selection activeCell="C1" sqref="C1"/>
    </sheetView>
  </sheetViews>
  <sheetFormatPr defaultColWidth="8.7265625" defaultRowHeight="13.5" x14ac:dyDescent="0.15"/>
  <cols>
    <col min="1" max="1" width="0.81640625" style="11" customWidth="1"/>
    <col min="2" max="2" width="1.90625" style="11" customWidth="1"/>
    <col min="3" max="3" width="6.6328125" style="11" customWidth="1"/>
    <col min="4" max="6" width="9.1796875" style="11" customWidth="1"/>
    <col min="7" max="7" width="10.6328125" style="11" customWidth="1"/>
    <col min="8" max="8" width="8.6328125" style="11" customWidth="1"/>
    <col min="9" max="15" width="3.7265625" style="11" customWidth="1"/>
    <col min="16" max="16" width="0.6328125" style="11" customWidth="1"/>
    <col min="17" max="16384" width="8.7265625" style="11"/>
  </cols>
  <sheetData>
    <row r="1" spans="2:16" s="1" customFormat="1" ht="18" customHeight="1" x14ac:dyDescent="0.15"/>
    <row r="2" spans="2:16" ht="18.75" customHeight="1" thickBot="1" x14ac:dyDescent="0.2">
      <c r="B2" s="1"/>
    </row>
    <row r="3" spans="2:16" ht="13.5" customHeight="1" x14ac:dyDescent="0.15">
      <c r="B3" s="438" t="s">
        <v>91</v>
      </c>
      <c r="C3" s="439"/>
      <c r="D3" s="439"/>
      <c r="E3" s="439"/>
      <c r="F3" s="440"/>
      <c r="G3" s="46"/>
      <c r="H3" s="444" t="s">
        <v>23</v>
      </c>
      <c r="I3" s="446" t="s">
        <v>129</v>
      </c>
      <c r="J3" s="447"/>
      <c r="K3" s="447"/>
      <c r="L3" s="447"/>
      <c r="M3" s="447"/>
      <c r="N3" s="447"/>
      <c r="O3" s="448"/>
    </row>
    <row r="4" spans="2:16" ht="14.25" customHeight="1" thickBot="1" x14ac:dyDescent="0.2">
      <c r="B4" s="441"/>
      <c r="C4" s="442"/>
      <c r="D4" s="442"/>
      <c r="E4" s="442"/>
      <c r="F4" s="443"/>
      <c r="G4" s="46"/>
      <c r="H4" s="445"/>
      <c r="I4" s="449"/>
      <c r="J4" s="450"/>
      <c r="K4" s="450"/>
      <c r="L4" s="450"/>
      <c r="M4" s="450"/>
      <c r="N4" s="450"/>
      <c r="O4" s="451"/>
    </row>
    <row r="5" spans="2:16" ht="24" customHeight="1" x14ac:dyDescent="0.15">
      <c r="C5" s="13"/>
      <c r="D5" s="13"/>
      <c r="E5" s="12"/>
      <c r="F5" s="12"/>
      <c r="G5" s="12"/>
      <c r="H5" s="64" t="s">
        <v>98</v>
      </c>
      <c r="I5" s="62" t="s">
        <v>28</v>
      </c>
      <c r="J5" s="63" t="s">
        <v>118</v>
      </c>
      <c r="K5" s="63" t="s">
        <v>118</v>
      </c>
      <c r="L5" s="63" t="s">
        <v>118</v>
      </c>
      <c r="M5" s="63" t="s">
        <v>128</v>
      </c>
      <c r="N5" s="63" t="s">
        <v>127</v>
      </c>
      <c r="O5" s="80" t="s">
        <v>127</v>
      </c>
    </row>
    <row r="6" spans="2:16" ht="27" customHeight="1" x14ac:dyDescent="0.15">
      <c r="B6" s="30" t="s">
        <v>27</v>
      </c>
      <c r="C6" s="28"/>
      <c r="D6" s="28"/>
      <c r="E6" s="28"/>
      <c r="F6" s="28"/>
      <c r="G6" s="28"/>
      <c r="H6" s="12"/>
    </row>
    <row r="7" spans="2:16" ht="12" customHeight="1" x14ac:dyDescent="0.15">
      <c r="B7" s="28"/>
      <c r="C7" s="28"/>
      <c r="D7" s="28"/>
      <c r="E7" s="28"/>
      <c r="F7" s="28"/>
      <c r="G7" s="28"/>
      <c r="H7" s="12"/>
    </row>
    <row r="8" spans="2:16" ht="50.1" customHeight="1" x14ac:dyDescent="0.15">
      <c r="B8" s="380" t="s">
        <v>33</v>
      </c>
      <c r="C8" s="380"/>
      <c r="D8" s="380"/>
      <c r="E8" s="380"/>
      <c r="F8" s="380"/>
      <c r="G8" s="380"/>
      <c r="H8" s="380"/>
      <c r="I8" s="380"/>
      <c r="J8" s="380"/>
      <c r="K8" s="380"/>
      <c r="L8" s="380"/>
      <c r="M8" s="380"/>
      <c r="N8" s="380"/>
      <c r="O8" s="380"/>
    </row>
    <row r="9" spans="2:16" ht="20.100000000000001" customHeight="1" x14ac:dyDescent="0.15">
      <c r="B9" s="28"/>
      <c r="C9" s="436" t="s">
        <v>94</v>
      </c>
      <c r="D9" s="437"/>
      <c r="E9" s="70" t="s">
        <v>118</v>
      </c>
      <c r="F9" s="28"/>
      <c r="G9" s="28"/>
    </row>
    <row r="10" spans="2:16" ht="20.100000000000001" customHeight="1" x14ac:dyDescent="0.15">
      <c r="B10" s="28"/>
      <c r="C10" s="436" t="s">
        <v>93</v>
      </c>
      <c r="D10" s="437"/>
      <c r="E10" s="70" t="s">
        <v>118</v>
      </c>
      <c r="F10" s="28"/>
      <c r="G10" s="28"/>
    </row>
    <row r="11" spans="2:16" ht="20.100000000000001" customHeight="1" x14ac:dyDescent="0.15">
      <c r="B11" s="28"/>
      <c r="C11" s="17"/>
      <c r="D11" s="17"/>
      <c r="O11" s="32" t="s">
        <v>20</v>
      </c>
    </row>
    <row r="12" spans="2:16" ht="20.100000000000001" customHeight="1" thickBot="1" x14ac:dyDescent="0.2">
      <c r="B12" s="28"/>
      <c r="C12" s="17"/>
      <c r="D12" s="17"/>
      <c r="E12" s="407" t="s">
        <v>109</v>
      </c>
      <c r="F12" s="408"/>
      <c r="G12" s="408"/>
      <c r="H12" s="408"/>
      <c r="I12" s="408"/>
      <c r="J12" s="408"/>
      <c r="K12" s="408"/>
      <c r="L12" s="408"/>
      <c r="M12" s="408"/>
      <c r="N12" s="408"/>
      <c r="O12" s="409"/>
      <c r="P12" s="14"/>
    </row>
    <row r="13" spans="2:16" s="15" customFormat="1" ht="20.100000000000001" customHeight="1" x14ac:dyDescent="0.15">
      <c r="C13" s="413" t="s">
        <v>26</v>
      </c>
      <c r="D13" s="416" t="s">
        <v>48</v>
      </c>
      <c r="E13" s="410" t="s">
        <v>47</v>
      </c>
      <c r="F13" s="411"/>
      <c r="G13" s="412"/>
      <c r="H13" s="370" t="s">
        <v>55</v>
      </c>
      <c r="I13" s="371"/>
      <c r="J13" s="371"/>
      <c r="K13" s="371"/>
      <c r="L13" s="371"/>
      <c r="M13" s="427" t="s">
        <v>83</v>
      </c>
      <c r="N13" s="428"/>
      <c r="O13" s="429"/>
      <c r="P13"/>
    </row>
    <row r="14" spans="2:16" s="15" customFormat="1" ht="39.950000000000003" customHeight="1" x14ac:dyDescent="0.15">
      <c r="C14" s="414"/>
      <c r="D14" s="417"/>
      <c r="E14" s="37" t="s">
        <v>77</v>
      </c>
      <c r="F14" s="45" t="s">
        <v>79</v>
      </c>
      <c r="G14" s="55" t="s">
        <v>75</v>
      </c>
      <c r="H14" s="65" t="s">
        <v>81</v>
      </c>
      <c r="I14" s="419" t="s">
        <v>68</v>
      </c>
      <c r="J14" s="420"/>
      <c r="K14" s="421" t="s">
        <v>59</v>
      </c>
      <c r="L14" s="422"/>
      <c r="M14" s="430"/>
      <c r="N14" s="431"/>
      <c r="O14" s="432"/>
      <c r="P14"/>
    </row>
    <row r="15" spans="2:16" s="15" customFormat="1" ht="15" customHeight="1" thickBot="1" x14ac:dyDescent="0.2">
      <c r="C15" s="415"/>
      <c r="D15" s="418"/>
      <c r="E15" s="74" t="s">
        <v>76</v>
      </c>
      <c r="F15" s="75" t="s">
        <v>78</v>
      </c>
      <c r="G15" s="60" t="s">
        <v>80</v>
      </c>
      <c r="H15" s="59">
        <v>30000</v>
      </c>
      <c r="I15" s="425">
        <v>15000</v>
      </c>
      <c r="J15" s="426"/>
      <c r="K15" s="423"/>
      <c r="L15" s="424"/>
      <c r="M15" s="433"/>
      <c r="N15" s="434"/>
      <c r="O15" s="435"/>
      <c r="P15"/>
    </row>
    <row r="16" spans="2:16" s="16" customFormat="1" ht="20.100000000000001" customHeight="1" x14ac:dyDescent="0.15">
      <c r="C16" s="34">
        <v>404</v>
      </c>
      <c r="D16" s="35">
        <v>128000</v>
      </c>
      <c r="E16" s="73">
        <f>IF(D16="","",IF(D16&gt;100000,100000,IF(D16&lt;=30000,"3万円以下は対象外です",D16)))</f>
        <v>100000</v>
      </c>
      <c r="F16" s="72">
        <f t="shared" ref="F16" si="0">IF(D16="",0,-30000)</f>
        <v>-30000</v>
      </c>
      <c r="G16" s="56">
        <f t="shared" ref="G16" si="1">IF(E16="",0,E16+F16)</f>
        <v>70000</v>
      </c>
      <c r="H16" s="47" t="s">
        <v>110</v>
      </c>
      <c r="I16" s="366" t="s">
        <v>110</v>
      </c>
      <c r="J16" s="367"/>
      <c r="K16" s="368" t="s">
        <v>118</v>
      </c>
      <c r="L16" s="369"/>
      <c r="M16" s="362">
        <f t="shared" ref="M16" si="2">IF(D16="",0,IF(H16="○",G16+30000,IF(I16="○",G16+15000,G16)))</f>
        <v>70000</v>
      </c>
      <c r="N16" s="363"/>
      <c r="O16" s="365"/>
      <c r="P16"/>
    </row>
    <row r="17" spans="2:16" s="16" customFormat="1" ht="20.100000000000001" customHeight="1" x14ac:dyDescent="0.15">
      <c r="C17" s="34">
        <v>405</v>
      </c>
      <c r="D17" s="35">
        <v>64800</v>
      </c>
      <c r="E17" s="58">
        <f>IF(D17="","",IF(D17&gt;100000,100000,IF(D17&lt;=30000,"3万円以下は対象外です",D17)))</f>
        <v>64800</v>
      </c>
      <c r="F17" s="36">
        <f t="shared" ref="F17" si="3">IF(D17="",0,-30000)</f>
        <v>-30000</v>
      </c>
      <c r="G17" s="56">
        <f t="shared" ref="G17" si="4">IF(E17="",0,E17+F17)</f>
        <v>34800</v>
      </c>
      <c r="H17" s="47" t="s">
        <v>118</v>
      </c>
      <c r="I17" s="366"/>
      <c r="J17" s="367"/>
      <c r="K17" s="368"/>
      <c r="L17" s="369"/>
      <c r="M17" s="362">
        <f t="shared" ref="M17:M25" si="5">IF(D17="",0,IF(H17="○",G17+30000,IF(I17="○",G17+15000,G17)))</f>
        <v>64800</v>
      </c>
      <c r="N17" s="363"/>
      <c r="O17" s="364"/>
      <c r="P17"/>
    </row>
    <row r="18" spans="2:16" s="16" customFormat="1" ht="20.100000000000001" customHeight="1" x14ac:dyDescent="0.15">
      <c r="C18" s="34"/>
      <c r="D18" s="35"/>
      <c r="E18" s="58" t="str">
        <f t="shared" ref="E18:E25" si="6">IF(D18="","",IF(D18&gt;90000,90000,IF(D18&lt;=30000,"3万円以下は対象外です",D18)))</f>
        <v/>
      </c>
      <c r="F18" s="36">
        <f t="shared" ref="F18:F25" si="7">IF(D18="",0,-30000)</f>
        <v>0</v>
      </c>
      <c r="G18" s="56">
        <f t="shared" ref="G18:G25" si="8">IF(E18="",0,E18+F18)</f>
        <v>0</v>
      </c>
      <c r="H18" s="47"/>
      <c r="I18" s="366"/>
      <c r="J18" s="367"/>
      <c r="K18" s="368"/>
      <c r="L18" s="369"/>
      <c r="M18" s="362">
        <f t="shared" si="5"/>
        <v>0</v>
      </c>
      <c r="N18" s="363"/>
      <c r="O18" s="364"/>
      <c r="P18"/>
    </row>
    <row r="19" spans="2:16" s="16" customFormat="1" ht="20.100000000000001" customHeight="1" x14ac:dyDescent="0.15">
      <c r="C19" s="34"/>
      <c r="D19" s="35"/>
      <c r="E19" s="58" t="str">
        <f t="shared" si="6"/>
        <v/>
      </c>
      <c r="F19" s="36">
        <f t="shared" si="7"/>
        <v>0</v>
      </c>
      <c r="G19" s="56">
        <f t="shared" si="8"/>
        <v>0</v>
      </c>
      <c r="H19" s="47"/>
      <c r="I19" s="366"/>
      <c r="J19" s="367"/>
      <c r="K19" s="368"/>
      <c r="L19" s="369"/>
      <c r="M19" s="362">
        <f t="shared" si="5"/>
        <v>0</v>
      </c>
      <c r="N19" s="363"/>
      <c r="O19" s="364"/>
      <c r="P19"/>
    </row>
    <row r="20" spans="2:16" s="16" customFormat="1" ht="20.100000000000001" customHeight="1" x14ac:dyDescent="0.15">
      <c r="C20" s="34"/>
      <c r="D20" s="35"/>
      <c r="E20" s="58" t="str">
        <f t="shared" si="6"/>
        <v/>
      </c>
      <c r="F20" s="36">
        <f t="shared" si="7"/>
        <v>0</v>
      </c>
      <c r="G20" s="56">
        <f t="shared" si="8"/>
        <v>0</v>
      </c>
      <c r="H20" s="47"/>
      <c r="I20" s="366"/>
      <c r="J20" s="367"/>
      <c r="K20" s="368"/>
      <c r="L20" s="369"/>
      <c r="M20" s="362">
        <f t="shared" si="5"/>
        <v>0</v>
      </c>
      <c r="N20" s="363"/>
      <c r="O20" s="364"/>
      <c r="P20"/>
    </row>
    <row r="21" spans="2:16" s="16" customFormat="1" ht="20.100000000000001" customHeight="1" x14ac:dyDescent="0.15">
      <c r="C21" s="34"/>
      <c r="D21" s="35"/>
      <c r="E21" s="58" t="str">
        <f t="shared" si="6"/>
        <v/>
      </c>
      <c r="F21" s="36">
        <f t="shared" si="7"/>
        <v>0</v>
      </c>
      <c r="G21" s="56">
        <f t="shared" si="8"/>
        <v>0</v>
      </c>
      <c r="H21" s="47"/>
      <c r="I21" s="366"/>
      <c r="J21" s="367"/>
      <c r="K21" s="368"/>
      <c r="L21" s="369"/>
      <c r="M21" s="362">
        <f t="shared" si="5"/>
        <v>0</v>
      </c>
      <c r="N21" s="363"/>
      <c r="O21" s="364"/>
      <c r="P21"/>
    </row>
    <row r="22" spans="2:16" s="16" customFormat="1" ht="20.100000000000001" customHeight="1" x14ac:dyDescent="0.15">
      <c r="C22" s="34"/>
      <c r="D22" s="35"/>
      <c r="E22" s="58" t="str">
        <f t="shared" si="6"/>
        <v/>
      </c>
      <c r="F22" s="36">
        <f t="shared" si="7"/>
        <v>0</v>
      </c>
      <c r="G22" s="56">
        <f t="shared" si="8"/>
        <v>0</v>
      </c>
      <c r="H22" s="47"/>
      <c r="I22" s="366"/>
      <c r="J22" s="367"/>
      <c r="K22" s="368"/>
      <c r="L22" s="369"/>
      <c r="M22" s="362">
        <f t="shared" si="5"/>
        <v>0</v>
      </c>
      <c r="N22" s="363"/>
      <c r="O22" s="364"/>
      <c r="P22"/>
    </row>
    <row r="23" spans="2:16" s="16" customFormat="1" ht="20.100000000000001" customHeight="1" x14ac:dyDescent="0.15">
      <c r="C23" s="34"/>
      <c r="D23" s="35"/>
      <c r="E23" s="58" t="str">
        <f t="shared" si="6"/>
        <v/>
      </c>
      <c r="F23" s="36">
        <f t="shared" si="7"/>
        <v>0</v>
      </c>
      <c r="G23" s="56">
        <f t="shared" si="8"/>
        <v>0</v>
      </c>
      <c r="H23" s="47"/>
      <c r="I23" s="366"/>
      <c r="J23" s="367"/>
      <c r="K23" s="368"/>
      <c r="L23" s="369"/>
      <c r="M23" s="362">
        <f t="shared" si="5"/>
        <v>0</v>
      </c>
      <c r="N23" s="363"/>
      <c r="O23" s="364"/>
      <c r="P23"/>
    </row>
    <row r="24" spans="2:16" s="16" customFormat="1" ht="20.100000000000001" customHeight="1" x14ac:dyDescent="0.15">
      <c r="C24" s="34"/>
      <c r="D24" s="35"/>
      <c r="E24" s="58" t="str">
        <f t="shared" si="6"/>
        <v/>
      </c>
      <c r="F24" s="36">
        <f t="shared" si="7"/>
        <v>0</v>
      </c>
      <c r="G24" s="56">
        <f t="shared" si="8"/>
        <v>0</v>
      </c>
      <c r="H24" s="47"/>
      <c r="I24" s="366"/>
      <c r="J24" s="367"/>
      <c r="K24" s="368"/>
      <c r="L24" s="369"/>
      <c r="M24" s="362">
        <f t="shared" si="5"/>
        <v>0</v>
      </c>
      <c r="N24" s="363"/>
      <c r="O24" s="364"/>
      <c r="P24"/>
    </row>
    <row r="25" spans="2:16" s="16" customFormat="1" ht="20.100000000000001" customHeight="1" thickBot="1" x14ac:dyDescent="0.2">
      <c r="C25" s="34"/>
      <c r="D25" s="35"/>
      <c r="E25" s="58" t="str">
        <f t="shared" si="6"/>
        <v/>
      </c>
      <c r="F25" s="36">
        <f t="shared" si="7"/>
        <v>0</v>
      </c>
      <c r="G25" s="56">
        <f t="shared" si="8"/>
        <v>0</v>
      </c>
      <c r="H25" s="47"/>
      <c r="I25" s="366"/>
      <c r="J25" s="367"/>
      <c r="K25" s="368"/>
      <c r="L25" s="369"/>
      <c r="M25" s="362">
        <f t="shared" si="5"/>
        <v>0</v>
      </c>
      <c r="N25" s="363"/>
      <c r="O25" s="364"/>
      <c r="P25"/>
    </row>
    <row r="26" spans="2:16" ht="20.100000000000001" customHeight="1" x14ac:dyDescent="0.15">
      <c r="C26" s="381">
        <f>COUNTA(C16:C25)</f>
        <v>2</v>
      </c>
      <c r="D26" s="383">
        <f>SUM(D16:D25)</f>
        <v>192800</v>
      </c>
      <c r="E26" s="385">
        <f t="shared" ref="E26:F26" si="9">SUM(E16:E25)</f>
        <v>164800</v>
      </c>
      <c r="F26" s="387">
        <f t="shared" si="9"/>
        <v>-60000</v>
      </c>
      <c r="G26" s="389">
        <f>SUM(G16:G25)</f>
        <v>104800</v>
      </c>
      <c r="H26" s="48">
        <f>COUNTIF(H16:H25,"○")</f>
        <v>1</v>
      </c>
      <c r="I26" s="376">
        <f>COUNTIF(I16:J25,"○")</f>
        <v>0</v>
      </c>
      <c r="J26" s="377"/>
      <c r="K26" s="372">
        <f>COUNTIF(K16:L25,"○")</f>
        <v>1</v>
      </c>
      <c r="L26" s="373"/>
      <c r="M26" s="395">
        <f>SUM(M16:O25)</f>
        <v>134800</v>
      </c>
      <c r="N26" s="396"/>
      <c r="O26" s="397"/>
      <c r="P26"/>
    </row>
    <row r="27" spans="2:16" ht="20.100000000000001" customHeight="1" thickBot="1" x14ac:dyDescent="0.2">
      <c r="C27" s="382"/>
      <c r="D27" s="384"/>
      <c r="E27" s="386"/>
      <c r="F27" s="388"/>
      <c r="G27" s="390"/>
      <c r="H27" s="49">
        <f>H15*H26</f>
        <v>30000</v>
      </c>
      <c r="I27" s="378">
        <f>I15*I26</f>
        <v>0</v>
      </c>
      <c r="J27" s="379"/>
      <c r="K27" s="374"/>
      <c r="L27" s="375"/>
      <c r="M27" s="398"/>
      <c r="N27" s="399"/>
      <c r="O27" s="400"/>
      <c r="P27"/>
    </row>
    <row r="28" spans="2:16" ht="30" customHeight="1" thickTop="1" thickBot="1" x14ac:dyDescent="0.2">
      <c r="C28" s="24"/>
      <c r="D28" s="25"/>
      <c r="E28" s="391" t="s">
        <v>82</v>
      </c>
      <c r="F28" s="392"/>
      <c r="G28" s="57">
        <f>ROUNDDOWN(G26,-3)</f>
        <v>104000</v>
      </c>
      <c r="H28" s="404">
        <f>H27+I27</f>
        <v>30000</v>
      </c>
      <c r="I28" s="405"/>
      <c r="J28" s="406"/>
      <c r="K28" s="393"/>
      <c r="L28" s="394"/>
      <c r="M28" s="401">
        <f>G28+H28</f>
        <v>134000</v>
      </c>
      <c r="N28" s="402"/>
      <c r="O28" s="403"/>
      <c r="P28" s="26"/>
    </row>
    <row r="29" spans="2:16" ht="24.95" customHeight="1" thickTop="1" x14ac:dyDescent="0.15">
      <c r="C29" s="24"/>
      <c r="D29" s="25"/>
      <c r="E29" s="50"/>
      <c r="F29" s="50"/>
      <c r="G29" s="51"/>
      <c r="H29" s="52"/>
      <c r="I29" s="52"/>
      <c r="J29" s="52"/>
      <c r="K29" s="53"/>
      <c r="L29" s="53"/>
      <c r="M29" s="53"/>
      <c r="N29" s="53"/>
      <c r="O29" s="54"/>
      <c r="P29" s="26"/>
    </row>
    <row r="30" spans="2:16" ht="30" customHeight="1" x14ac:dyDescent="0.15">
      <c r="B30" s="30" t="s">
        <v>32</v>
      </c>
      <c r="C30" s="28"/>
      <c r="D30" s="28"/>
      <c r="E30" s="28"/>
      <c r="F30" s="28"/>
      <c r="G30" s="28"/>
      <c r="H30" s="12"/>
    </row>
    <row r="31" spans="2:16" ht="34.5" customHeight="1" x14ac:dyDescent="0.15">
      <c r="B31" s="380" t="s">
        <v>29</v>
      </c>
      <c r="C31" s="380"/>
      <c r="D31" s="380"/>
      <c r="E31" s="380"/>
      <c r="F31" s="380"/>
      <c r="G31" s="380"/>
      <c r="H31" s="380"/>
      <c r="I31" s="380"/>
      <c r="J31" s="380"/>
      <c r="K31" s="380"/>
      <c r="L31" s="380"/>
      <c r="M31" s="380"/>
      <c r="N31" s="380"/>
      <c r="O31" s="380"/>
    </row>
    <row r="32" spans="2:16" ht="6.75" customHeight="1" thickBot="1" x14ac:dyDescent="0.2"/>
    <row r="33" spans="2:3" ht="15" customHeight="1" thickBot="1" x14ac:dyDescent="0.2">
      <c r="B33" s="21" t="s">
        <v>136</v>
      </c>
      <c r="C33" s="11" t="s">
        <v>63</v>
      </c>
    </row>
    <row r="34" spans="2:3" ht="15" customHeight="1" x14ac:dyDescent="0.15">
      <c r="B34" s="39"/>
      <c r="C34" s="11" t="s">
        <v>64</v>
      </c>
    </row>
    <row r="35" spans="2:3" ht="12" customHeight="1" thickBot="1" x14ac:dyDescent="0.2"/>
    <row r="36" spans="2:3" ht="15" customHeight="1" thickBot="1" x14ac:dyDescent="0.2">
      <c r="B36" s="21" t="s">
        <v>136</v>
      </c>
      <c r="C36" s="11" t="s">
        <v>39</v>
      </c>
    </row>
    <row r="37" spans="2:3" ht="12" customHeight="1" thickBot="1" x14ac:dyDescent="0.2"/>
    <row r="38" spans="2:3" ht="15" customHeight="1" thickBot="1" x14ac:dyDescent="0.2">
      <c r="B38" s="21" t="s">
        <v>136</v>
      </c>
      <c r="C38" s="11" t="s">
        <v>88</v>
      </c>
    </row>
    <row r="39" spans="2:3" ht="15" customHeight="1" x14ac:dyDescent="0.15">
      <c r="C39" s="11" t="s">
        <v>30</v>
      </c>
    </row>
    <row r="40" spans="2:3" ht="12" customHeight="1" thickBot="1" x14ac:dyDescent="0.2"/>
    <row r="41" spans="2:3" ht="15" customHeight="1" thickBot="1" x14ac:dyDescent="0.2">
      <c r="B41" s="21" t="s">
        <v>136</v>
      </c>
      <c r="C41" s="11" t="s">
        <v>31</v>
      </c>
    </row>
    <row r="42" spans="2:3" ht="15" customHeight="1" x14ac:dyDescent="0.15">
      <c r="C42" s="11" t="s">
        <v>105</v>
      </c>
    </row>
    <row r="43" spans="2:3" ht="15" customHeight="1" x14ac:dyDescent="0.15">
      <c r="C43" s="11" t="s">
        <v>104</v>
      </c>
    </row>
    <row r="44" spans="2:3" ht="12" customHeight="1" thickBot="1" x14ac:dyDescent="0.2"/>
    <row r="45" spans="2:3" ht="15" customHeight="1" thickBot="1" x14ac:dyDescent="0.2">
      <c r="B45" s="21" t="s">
        <v>136</v>
      </c>
      <c r="C45" s="11" t="s">
        <v>89</v>
      </c>
    </row>
    <row r="46" spans="2:3" ht="15" customHeight="1" x14ac:dyDescent="0.15">
      <c r="C46" s="11" t="s">
        <v>87</v>
      </c>
    </row>
    <row r="47" spans="2:3" ht="15" customHeight="1" x14ac:dyDescent="0.15">
      <c r="C47" s="11" t="s">
        <v>86</v>
      </c>
    </row>
    <row r="48" spans="2:3" ht="12" customHeight="1" thickBot="1" x14ac:dyDescent="0.2"/>
    <row r="49" spans="2:3" ht="15" customHeight="1" thickBot="1" x14ac:dyDescent="0.2">
      <c r="B49" s="21" t="s">
        <v>136</v>
      </c>
      <c r="C49" s="11" t="s">
        <v>90</v>
      </c>
    </row>
    <row r="50" spans="2:3" ht="15" customHeight="1" x14ac:dyDescent="0.15">
      <c r="C50" s="11" t="s">
        <v>34</v>
      </c>
    </row>
    <row r="51" spans="2:3" ht="12" customHeight="1" thickBot="1" x14ac:dyDescent="0.2"/>
    <row r="52" spans="2:3" ht="15" customHeight="1" thickBot="1" x14ac:dyDescent="0.2">
      <c r="B52" s="21" t="s">
        <v>136</v>
      </c>
      <c r="C52" s="11" t="s">
        <v>40</v>
      </c>
    </row>
    <row r="53" spans="2:3" ht="15" customHeight="1" x14ac:dyDescent="0.15">
      <c r="C53" s="11" t="s">
        <v>35</v>
      </c>
    </row>
  </sheetData>
  <mergeCells count="60">
    <mergeCell ref="C10:D10"/>
    <mergeCell ref="B3:F4"/>
    <mergeCell ref="H3:H4"/>
    <mergeCell ref="B8:O8"/>
    <mergeCell ref="C9:D9"/>
    <mergeCell ref="I3:O4"/>
    <mergeCell ref="E12:O12"/>
    <mergeCell ref="E13:G13"/>
    <mergeCell ref="C13:C15"/>
    <mergeCell ref="D13:D15"/>
    <mergeCell ref="I14:J14"/>
    <mergeCell ref="K14:L15"/>
    <mergeCell ref="I15:J15"/>
    <mergeCell ref="M13:O15"/>
    <mergeCell ref="B31:O31"/>
    <mergeCell ref="C26:C27"/>
    <mergeCell ref="D26:D27"/>
    <mergeCell ref="E26:E27"/>
    <mergeCell ref="F26:F27"/>
    <mergeCell ref="G26:G27"/>
    <mergeCell ref="E28:F28"/>
    <mergeCell ref="K28:L28"/>
    <mergeCell ref="M26:O27"/>
    <mergeCell ref="M28:O28"/>
    <mergeCell ref="H28:J28"/>
    <mergeCell ref="K20:L20"/>
    <mergeCell ref="I21:J21"/>
    <mergeCell ref="K21:L21"/>
    <mergeCell ref="I16:J16"/>
    <mergeCell ref="K16:L16"/>
    <mergeCell ref="I17:J17"/>
    <mergeCell ref="K17:L17"/>
    <mergeCell ref="I18:J18"/>
    <mergeCell ref="K18:L18"/>
    <mergeCell ref="I25:J25"/>
    <mergeCell ref="K25:L25"/>
    <mergeCell ref="H13:L13"/>
    <mergeCell ref="K26:L26"/>
    <mergeCell ref="K27:L27"/>
    <mergeCell ref="I26:J26"/>
    <mergeCell ref="I27:J27"/>
    <mergeCell ref="I22:J22"/>
    <mergeCell ref="K22:L22"/>
    <mergeCell ref="I23:J23"/>
    <mergeCell ref="K23:L23"/>
    <mergeCell ref="I24:J24"/>
    <mergeCell ref="K24:L24"/>
    <mergeCell ref="I19:J19"/>
    <mergeCell ref="K19:L19"/>
    <mergeCell ref="I20:J20"/>
    <mergeCell ref="M16:O16"/>
    <mergeCell ref="M17:O17"/>
    <mergeCell ref="M18:O18"/>
    <mergeCell ref="M19:O19"/>
    <mergeCell ref="M20:O20"/>
    <mergeCell ref="M21:O21"/>
    <mergeCell ref="M22:O22"/>
    <mergeCell ref="M23:O23"/>
    <mergeCell ref="M24:O24"/>
    <mergeCell ref="M25:O25"/>
  </mergeCells>
  <phoneticPr fontId="5"/>
  <pageMargins left="0.19685039370078741" right="0.19685039370078741" top="0.39370078740157483" bottom="0" header="0.11811023622047245" footer="0.19685039370078741"/>
  <pageSetup paperSize="9" scale="80" firstPageNumber="15" orientation="portrait" useFirstPageNumber="1" horizontalDpi="300" verticalDpi="300" r:id="rId1"/>
  <headerFooter scaleWithDoc="0" alignWithMargins="0"/>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BC3BA24D-0463-4E0D-A5C9-BD3338B36D90}">
          <x14:formula1>
            <xm:f>データ!$A$2:$A$3</xm:f>
          </x14:formula1>
          <xm:sqref>E9:E10</xm:sqref>
        </x14:dataValidation>
        <x14:dataValidation type="list" allowBlank="1" showInputMessage="1" showErrorMessage="1" xr:uid="{6116E0E0-8FDA-4238-95F3-6DDD5BAFF662}">
          <x14:formula1>
            <xm:f>データ!$B$2</xm:f>
          </x14:formula1>
          <xm:sqref>B34</xm:sqref>
        </x14:dataValidation>
        <x14:dataValidation type="list" allowBlank="1" showInputMessage="1" showErrorMessage="1" xr:uid="{716DDC6D-C1F2-470C-8017-172DAC831215}">
          <x14:formula1>
            <xm:f>データ!$B$2:$B$3</xm:f>
          </x14:formula1>
          <xm:sqref>B33 B36 B38 B41 B45 B49 B52</xm:sqref>
        </x14:dataValidation>
        <x14:dataValidation type="list" allowBlank="1" showInputMessage="1" showErrorMessage="1" xr:uid="{C7F798A8-C29D-4915-B5FD-CAB74BC5B4DC}">
          <x14:formula1>
            <xm:f>データ!$A$1:$A$2</xm:f>
          </x14:formula1>
          <xm:sqref>H16:L25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70B61-8AB9-4671-8356-37499FA17718}">
  <sheetPr>
    <tabColor theme="6" tint="0.39997558519241921"/>
  </sheetPr>
  <dimension ref="B1:Q80"/>
  <sheetViews>
    <sheetView view="pageBreakPreview" zoomScale="90" zoomScaleNormal="100" zoomScaleSheetLayoutView="90" workbookViewId="0">
      <selection activeCell="C1" sqref="C1"/>
    </sheetView>
  </sheetViews>
  <sheetFormatPr defaultColWidth="8.7265625" defaultRowHeight="13.5" x14ac:dyDescent="0.15"/>
  <cols>
    <col min="1" max="1" width="0.81640625" style="11" customWidth="1"/>
    <col min="2" max="2" width="1.90625" style="11" customWidth="1"/>
    <col min="3" max="3" width="2.6328125" style="11" customWidth="1"/>
    <col min="4" max="4" width="11.6328125" style="11" customWidth="1"/>
    <col min="5" max="7" width="8.1796875" style="11" customWidth="1"/>
    <col min="8" max="8" width="4.6328125" style="11" customWidth="1"/>
    <col min="9" max="10" width="9.6328125" style="11" customWidth="1"/>
    <col min="11" max="17" width="3" style="11" customWidth="1"/>
    <col min="18" max="16384" width="8.7265625" style="11"/>
  </cols>
  <sheetData>
    <row r="1" spans="2:17" s="1" customFormat="1" ht="18" customHeight="1" x14ac:dyDescent="0.15"/>
    <row r="2" spans="2:17" ht="12" customHeight="1" thickBot="1" x14ac:dyDescent="0.2">
      <c r="B2" s="1"/>
      <c r="C2" s="1"/>
    </row>
    <row r="3" spans="2:17" ht="13.5" customHeight="1" x14ac:dyDescent="0.15">
      <c r="B3" s="591" t="s">
        <v>92</v>
      </c>
      <c r="C3" s="592"/>
      <c r="D3" s="592"/>
      <c r="E3" s="592"/>
      <c r="F3" s="592"/>
      <c r="G3" s="593"/>
      <c r="H3"/>
      <c r="I3"/>
      <c r="J3" s="444" t="s">
        <v>23</v>
      </c>
      <c r="K3" s="446" t="s">
        <v>131</v>
      </c>
      <c r="L3" s="447"/>
      <c r="M3" s="447"/>
      <c r="N3" s="447"/>
      <c r="O3" s="447"/>
      <c r="P3" s="447"/>
      <c r="Q3" s="448"/>
    </row>
    <row r="4" spans="2:17" ht="14.25" customHeight="1" thickBot="1" x14ac:dyDescent="0.2">
      <c r="B4" s="594"/>
      <c r="C4" s="595"/>
      <c r="D4" s="595"/>
      <c r="E4" s="595"/>
      <c r="F4" s="595"/>
      <c r="G4" s="596"/>
      <c r="H4"/>
      <c r="I4"/>
      <c r="J4" s="445"/>
      <c r="K4" s="449"/>
      <c r="L4" s="450"/>
      <c r="M4" s="450"/>
      <c r="N4" s="450"/>
      <c r="O4" s="450"/>
      <c r="P4" s="450"/>
      <c r="Q4" s="451"/>
    </row>
    <row r="5" spans="2:17" ht="24" customHeight="1" x14ac:dyDescent="0.15">
      <c r="D5" s="13"/>
      <c r="E5" s="13"/>
      <c r="F5" s="12"/>
      <c r="G5" s="12"/>
      <c r="H5" s="12"/>
      <c r="I5" s="12"/>
      <c r="J5" s="64" t="s">
        <v>98</v>
      </c>
      <c r="K5" s="62" t="s">
        <v>28</v>
      </c>
      <c r="L5" s="63" t="s">
        <v>118</v>
      </c>
      <c r="M5" s="63" t="s">
        <v>118</v>
      </c>
      <c r="N5" s="63" t="s">
        <v>118</v>
      </c>
      <c r="O5" s="63" t="s">
        <v>130</v>
      </c>
      <c r="P5" s="63" t="s">
        <v>130</v>
      </c>
      <c r="Q5" s="80" t="s">
        <v>130</v>
      </c>
    </row>
    <row r="6" spans="2:17" ht="15" customHeight="1" x14ac:dyDescent="0.15">
      <c r="B6" s="597" t="s">
        <v>27</v>
      </c>
      <c r="C6" s="597"/>
      <c r="D6" s="597"/>
      <c r="E6" s="597"/>
      <c r="F6" s="28"/>
      <c r="G6"/>
      <c r="H6"/>
      <c r="I6"/>
      <c r="J6"/>
    </row>
    <row r="7" spans="2:17" ht="15" customHeight="1" x14ac:dyDescent="0.15">
      <c r="B7" s="597"/>
      <c r="C7" s="597"/>
      <c r="D7" s="597"/>
      <c r="E7" s="597"/>
      <c r="F7" s="28"/>
      <c r="G7"/>
      <c r="H7"/>
      <c r="I7"/>
      <c r="J7"/>
    </row>
    <row r="8" spans="2:17" ht="39.950000000000003" customHeight="1" x14ac:dyDescent="0.15">
      <c r="B8" s="380" t="s">
        <v>49</v>
      </c>
      <c r="C8" s="380"/>
      <c r="D8" s="380"/>
      <c r="E8" s="380"/>
      <c r="F8" s="380"/>
      <c r="G8" s="380"/>
      <c r="H8" s="380"/>
      <c r="I8" s="380"/>
      <c r="J8" s="380"/>
      <c r="K8" s="380"/>
      <c r="L8" s="380"/>
      <c r="M8" s="380"/>
      <c r="N8" s="380"/>
      <c r="O8" s="380"/>
      <c r="P8" s="380"/>
      <c r="Q8" s="380"/>
    </row>
    <row r="9" spans="2:17" ht="18" customHeight="1" x14ac:dyDescent="0.15">
      <c r="B9" s="68"/>
      <c r="C9" s="598" t="s">
        <v>107</v>
      </c>
      <c r="D9" s="599"/>
      <c r="E9" s="70" t="s">
        <v>118</v>
      </c>
      <c r="F9" s="68"/>
      <c r="G9" s="68"/>
      <c r="H9" s="68"/>
      <c r="I9" s="68"/>
      <c r="J9" s="68"/>
      <c r="K9" s="68"/>
      <c r="L9" s="68"/>
      <c r="M9" s="68"/>
      <c r="N9" s="68"/>
      <c r="O9" s="68"/>
      <c r="P9" s="68"/>
      <c r="Q9" s="68"/>
    </row>
    <row r="10" spans="2:17" ht="18" customHeight="1" x14ac:dyDescent="0.15">
      <c r="B10" s="28"/>
      <c r="C10" s="598" t="s">
        <v>106</v>
      </c>
      <c r="D10" s="599"/>
      <c r="E10" s="70" t="s">
        <v>118</v>
      </c>
      <c r="F10" s="23"/>
      <c r="G10" s="23"/>
      <c r="H10" s="23"/>
      <c r="I10" s="23"/>
      <c r="J10" s="23"/>
      <c r="K10" s="23"/>
      <c r="L10" s="23"/>
      <c r="M10" s="23"/>
      <c r="N10" s="600" t="s">
        <v>20</v>
      </c>
      <c r="O10" s="600"/>
      <c r="P10" s="600"/>
      <c r="Q10" s="600"/>
    </row>
    <row r="11" spans="2:17" ht="5.0999999999999996" customHeight="1" x14ac:dyDescent="0.15">
      <c r="B11" s="28"/>
      <c r="C11" s="69"/>
      <c r="D11" s="69"/>
      <c r="E11" s="71"/>
      <c r="F11" s="23"/>
      <c r="G11" s="23"/>
      <c r="H11" s="23"/>
      <c r="I11" s="23"/>
      <c r="J11" s="23"/>
      <c r="K11" s="23"/>
      <c r="L11" s="23"/>
      <c r="M11" s="23"/>
      <c r="N11" s="601"/>
      <c r="O11" s="601"/>
      <c r="P11" s="601"/>
      <c r="Q11" s="601"/>
    </row>
    <row r="12" spans="2:17" ht="20.100000000000001" customHeight="1" x14ac:dyDescent="0.15">
      <c r="B12" s="28"/>
      <c r="C12" s="28"/>
      <c r="D12" s="17"/>
      <c r="E12" s="17"/>
      <c r="F12" s="602" t="s">
        <v>109</v>
      </c>
      <c r="G12" s="603"/>
      <c r="H12" s="603"/>
      <c r="I12" s="603"/>
      <c r="J12" s="603"/>
      <c r="K12" s="603"/>
      <c r="L12" s="603"/>
      <c r="M12" s="603"/>
      <c r="N12" s="603"/>
      <c r="O12" s="603"/>
      <c r="P12" s="603"/>
      <c r="Q12" s="604"/>
    </row>
    <row r="13" spans="2:17" s="15" customFormat="1" ht="20.100000000000001" customHeight="1" x14ac:dyDescent="0.15">
      <c r="C13" s="558" t="s">
        <v>43</v>
      </c>
      <c r="D13" s="561" t="s">
        <v>37</v>
      </c>
      <c r="E13" s="416" t="s">
        <v>65</v>
      </c>
      <c r="F13" s="564" t="s">
        <v>47</v>
      </c>
      <c r="G13" s="565"/>
      <c r="H13" s="565"/>
      <c r="I13" s="566"/>
      <c r="J13" s="567" t="s">
        <v>55</v>
      </c>
      <c r="K13" s="568"/>
      <c r="L13" s="568"/>
      <c r="M13" s="569"/>
      <c r="N13" s="570" t="s">
        <v>73</v>
      </c>
      <c r="O13" s="571"/>
      <c r="P13" s="571"/>
      <c r="Q13" s="572"/>
    </row>
    <row r="14" spans="2:17" s="15" customFormat="1" ht="30" customHeight="1" x14ac:dyDescent="0.15">
      <c r="C14" s="559"/>
      <c r="D14" s="562"/>
      <c r="E14" s="417"/>
      <c r="F14" s="579" t="s">
        <v>66</v>
      </c>
      <c r="G14" s="581" t="s">
        <v>69</v>
      </c>
      <c r="H14" s="583" t="s">
        <v>67</v>
      </c>
      <c r="I14" s="585" t="s">
        <v>71</v>
      </c>
      <c r="J14" s="66" t="s">
        <v>72</v>
      </c>
      <c r="K14" s="419" t="s">
        <v>68</v>
      </c>
      <c r="L14" s="420"/>
      <c r="M14" s="587"/>
      <c r="N14" s="573"/>
      <c r="O14" s="574"/>
      <c r="P14" s="574"/>
      <c r="Q14" s="575"/>
    </row>
    <row r="15" spans="2:17" s="15" customFormat="1" ht="24.95" customHeight="1" thickBot="1" x14ac:dyDescent="0.2">
      <c r="C15" s="560"/>
      <c r="D15" s="563"/>
      <c r="E15" s="418"/>
      <c r="F15" s="580"/>
      <c r="G15" s="582"/>
      <c r="H15" s="584"/>
      <c r="I15" s="586"/>
      <c r="J15" s="42">
        <v>30000</v>
      </c>
      <c r="K15" s="588">
        <v>15000</v>
      </c>
      <c r="L15" s="589"/>
      <c r="M15" s="590"/>
      <c r="N15" s="576"/>
      <c r="O15" s="577"/>
      <c r="P15" s="577"/>
      <c r="Q15" s="578"/>
    </row>
    <row r="16" spans="2:17" s="16" customFormat="1" ht="9.9499999999999993" customHeight="1" x14ac:dyDescent="0.15">
      <c r="C16" s="535" t="s">
        <v>44</v>
      </c>
      <c r="D16" s="536" t="s">
        <v>134</v>
      </c>
      <c r="E16" s="538">
        <v>59800</v>
      </c>
      <c r="F16" s="524"/>
      <c r="G16" s="527"/>
      <c r="H16" s="530"/>
      <c r="I16" s="506"/>
      <c r="J16" s="509"/>
      <c r="K16" s="512"/>
      <c r="L16" s="509"/>
      <c r="M16" s="509"/>
      <c r="N16" s="515"/>
      <c r="O16" s="516"/>
      <c r="P16" s="516"/>
      <c r="Q16" s="517"/>
    </row>
    <row r="17" spans="3:17" s="16" customFormat="1" ht="9.9499999999999993" customHeight="1" x14ac:dyDescent="0.15">
      <c r="C17" s="535"/>
      <c r="D17" s="537"/>
      <c r="E17" s="539"/>
      <c r="F17" s="525"/>
      <c r="G17" s="528"/>
      <c r="H17" s="531"/>
      <c r="I17" s="507"/>
      <c r="J17" s="510"/>
      <c r="K17" s="513"/>
      <c r="L17" s="510"/>
      <c r="M17" s="510"/>
      <c r="N17" s="518"/>
      <c r="O17" s="519"/>
      <c r="P17" s="519"/>
      <c r="Q17" s="520"/>
    </row>
    <row r="18" spans="3:17" s="16" customFormat="1" ht="9.9499999999999993" customHeight="1" x14ac:dyDescent="0.15">
      <c r="C18" s="535"/>
      <c r="D18" s="533" t="s">
        <v>132</v>
      </c>
      <c r="E18" s="534">
        <v>1000</v>
      </c>
      <c r="F18" s="525"/>
      <c r="G18" s="528"/>
      <c r="H18" s="531"/>
      <c r="I18" s="507"/>
      <c r="J18" s="510"/>
      <c r="K18" s="513"/>
      <c r="L18" s="510"/>
      <c r="M18" s="510"/>
      <c r="N18" s="518"/>
      <c r="O18" s="519"/>
      <c r="P18" s="519"/>
      <c r="Q18" s="520"/>
    </row>
    <row r="19" spans="3:17" s="16" customFormat="1" ht="9.9499999999999993" customHeight="1" x14ac:dyDescent="0.15">
      <c r="C19" s="535"/>
      <c r="D19" s="533"/>
      <c r="E19" s="534"/>
      <c r="F19" s="525"/>
      <c r="G19" s="528"/>
      <c r="H19" s="531"/>
      <c r="I19" s="507"/>
      <c r="J19" s="510"/>
      <c r="K19" s="513"/>
      <c r="L19" s="510"/>
      <c r="M19" s="510"/>
      <c r="N19" s="518"/>
      <c r="O19" s="519"/>
      <c r="P19" s="519"/>
      <c r="Q19" s="520"/>
    </row>
    <row r="20" spans="3:17" s="16" customFormat="1" ht="9.9499999999999993" customHeight="1" x14ac:dyDescent="0.15">
      <c r="C20" s="535"/>
      <c r="D20" s="533" t="s">
        <v>137</v>
      </c>
      <c r="E20" s="534">
        <v>14800</v>
      </c>
      <c r="F20" s="525"/>
      <c r="G20" s="528"/>
      <c r="H20" s="531"/>
      <c r="I20" s="507"/>
      <c r="J20" s="510"/>
      <c r="K20" s="513"/>
      <c r="L20" s="510"/>
      <c r="M20" s="510"/>
      <c r="N20" s="518"/>
      <c r="O20" s="519"/>
      <c r="P20" s="519"/>
      <c r="Q20" s="520"/>
    </row>
    <row r="21" spans="3:17" s="16" customFormat="1" ht="9.9499999999999993" customHeight="1" x14ac:dyDescent="0.15">
      <c r="C21" s="535"/>
      <c r="D21" s="533"/>
      <c r="E21" s="534"/>
      <c r="F21" s="525"/>
      <c r="G21" s="528"/>
      <c r="H21" s="531"/>
      <c r="I21" s="507"/>
      <c r="J21" s="510"/>
      <c r="K21" s="513"/>
      <c r="L21" s="510"/>
      <c r="M21" s="510"/>
      <c r="N21" s="518"/>
      <c r="O21" s="519"/>
      <c r="P21" s="519"/>
      <c r="Q21" s="520"/>
    </row>
    <row r="22" spans="3:17" s="16" customFormat="1" ht="9.9499999999999993" customHeight="1" x14ac:dyDescent="0.15">
      <c r="C22" s="535"/>
      <c r="D22" s="533" t="s">
        <v>135</v>
      </c>
      <c r="E22" s="534">
        <v>12800</v>
      </c>
      <c r="F22" s="525"/>
      <c r="G22" s="528"/>
      <c r="H22" s="531"/>
      <c r="I22" s="507"/>
      <c r="J22" s="510"/>
      <c r="K22" s="513"/>
      <c r="L22" s="510"/>
      <c r="M22" s="510"/>
      <c r="N22" s="518"/>
      <c r="O22" s="519"/>
      <c r="P22" s="519"/>
      <c r="Q22" s="520"/>
    </row>
    <row r="23" spans="3:17" s="16" customFormat="1" ht="9.9499999999999993" customHeight="1" x14ac:dyDescent="0.15">
      <c r="C23" s="535"/>
      <c r="D23" s="533"/>
      <c r="E23" s="534"/>
      <c r="F23" s="525"/>
      <c r="G23" s="528"/>
      <c r="H23" s="531"/>
      <c r="I23" s="507"/>
      <c r="J23" s="510"/>
      <c r="K23" s="513"/>
      <c r="L23" s="510"/>
      <c r="M23" s="510"/>
      <c r="N23" s="518"/>
      <c r="O23" s="519"/>
      <c r="P23" s="519"/>
      <c r="Q23" s="520"/>
    </row>
    <row r="24" spans="3:17" s="16" customFormat="1" ht="9.9499999999999993" customHeight="1" x14ac:dyDescent="0.15">
      <c r="C24" s="535"/>
      <c r="D24" s="540" t="s">
        <v>133</v>
      </c>
      <c r="E24" s="541">
        <v>9000</v>
      </c>
      <c r="F24" s="525"/>
      <c r="G24" s="528"/>
      <c r="H24" s="531"/>
      <c r="I24" s="507"/>
      <c r="J24" s="510"/>
      <c r="K24" s="513"/>
      <c r="L24" s="510"/>
      <c r="M24" s="510"/>
      <c r="N24" s="518"/>
      <c r="O24" s="519"/>
      <c r="P24" s="519"/>
      <c r="Q24" s="520"/>
    </row>
    <row r="25" spans="3:17" s="16" customFormat="1" ht="9.9499999999999993" customHeight="1" thickBot="1" x14ac:dyDescent="0.2">
      <c r="C25" s="535"/>
      <c r="D25" s="533"/>
      <c r="E25" s="534"/>
      <c r="F25" s="526"/>
      <c r="G25" s="529"/>
      <c r="H25" s="532"/>
      <c r="I25" s="508"/>
      <c r="J25" s="511"/>
      <c r="K25" s="514"/>
      <c r="L25" s="511"/>
      <c r="M25" s="511"/>
      <c r="N25" s="521"/>
      <c r="O25" s="522"/>
      <c r="P25" s="522"/>
      <c r="Q25" s="523"/>
    </row>
    <row r="26" spans="3:17" ht="15.95" customHeight="1" x14ac:dyDescent="0.15">
      <c r="C26" s="535"/>
      <c r="D26" s="542" t="s">
        <v>60</v>
      </c>
      <c r="E26" s="383">
        <f>SUM(E16:E25)</f>
        <v>97400</v>
      </c>
      <c r="F26" s="385">
        <f>IF(E26=0,0,IF(E26&gt;100000,100000,IF(E26&lt;=30000,"3万円以下は対象外です",E26)))</f>
        <v>97400</v>
      </c>
      <c r="G26" s="488">
        <v>-30000</v>
      </c>
      <c r="H26" s="548">
        <v>2</v>
      </c>
      <c r="I26" s="550">
        <f>(F26+G26)*H26</f>
        <v>134800</v>
      </c>
      <c r="J26" s="43">
        <v>1</v>
      </c>
      <c r="K26" s="494">
        <v>1</v>
      </c>
      <c r="L26" s="495"/>
      <c r="M26" s="496"/>
      <c r="N26" s="497">
        <f>I26+J27+K27</f>
        <v>179800</v>
      </c>
      <c r="O26" s="498"/>
      <c r="P26" s="498"/>
      <c r="Q26" s="499"/>
    </row>
    <row r="27" spans="3:17" ht="15.95" customHeight="1" thickBot="1" x14ac:dyDescent="0.2">
      <c r="C27" s="535"/>
      <c r="D27" s="543"/>
      <c r="E27" s="384"/>
      <c r="F27" s="546"/>
      <c r="G27" s="547"/>
      <c r="H27" s="549"/>
      <c r="I27" s="551"/>
      <c r="J27" s="44">
        <f>J26*J15</f>
        <v>30000</v>
      </c>
      <c r="K27" s="555">
        <f>K26*K15</f>
        <v>15000</v>
      </c>
      <c r="L27" s="556"/>
      <c r="M27" s="557"/>
      <c r="N27" s="552"/>
      <c r="O27" s="553"/>
      <c r="P27" s="553"/>
      <c r="Q27" s="554"/>
    </row>
    <row r="28" spans="3:17" s="16" customFormat="1" ht="9.9499999999999993" customHeight="1" x14ac:dyDescent="0.15">
      <c r="C28" s="535" t="s">
        <v>45</v>
      </c>
      <c r="D28" s="536"/>
      <c r="E28" s="538"/>
      <c r="F28" s="524"/>
      <c r="G28" s="527"/>
      <c r="H28" s="530"/>
      <c r="I28" s="506"/>
      <c r="J28" s="509"/>
      <c r="K28" s="512"/>
      <c r="L28" s="509"/>
      <c r="M28" s="509"/>
      <c r="N28" s="515"/>
      <c r="O28" s="516"/>
      <c r="P28" s="516"/>
      <c r="Q28" s="517"/>
    </row>
    <row r="29" spans="3:17" s="16" customFormat="1" ht="9.9499999999999993" customHeight="1" x14ac:dyDescent="0.15">
      <c r="C29" s="535"/>
      <c r="D29" s="537"/>
      <c r="E29" s="539"/>
      <c r="F29" s="525"/>
      <c r="G29" s="528"/>
      <c r="H29" s="531"/>
      <c r="I29" s="507"/>
      <c r="J29" s="510"/>
      <c r="K29" s="513"/>
      <c r="L29" s="510"/>
      <c r="M29" s="510"/>
      <c r="N29" s="518"/>
      <c r="O29" s="519"/>
      <c r="P29" s="519"/>
      <c r="Q29" s="520"/>
    </row>
    <row r="30" spans="3:17" s="16" customFormat="1" ht="9.9499999999999993" customHeight="1" x14ac:dyDescent="0.15">
      <c r="C30" s="535"/>
      <c r="D30" s="533"/>
      <c r="E30" s="534"/>
      <c r="F30" s="525"/>
      <c r="G30" s="528"/>
      <c r="H30" s="531"/>
      <c r="I30" s="507"/>
      <c r="J30" s="510"/>
      <c r="K30" s="513"/>
      <c r="L30" s="510"/>
      <c r="M30" s="510"/>
      <c r="N30" s="518"/>
      <c r="O30" s="519"/>
      <c r="P30" s="519"/>
      <c r="Q30" s="520"/>
    </row>
    <row r="31" spans="3:17" s="16" customFormat="1" ht="9.9499999999999993" customHeight="1" x14ac:dyDescent="0.15">
      <c r="C31" s="535"/>
      <c r="D31" s="533"/>
      <c r="E31" s="534"/>
      <c r="F31" s="525"/>
      <c r="G31" s="528"/>
      <c r="H31" s="531"/>
      <c r="I31" s="507"/>
      <c r="J31" s="510"/>
      <c r="K31" s="513"/>
      <c r="L31" s="510"/>
      <c r="M31" s="510"/>
      <c r="N31" s="518"/>
      <c r="O31" s="519"/>
      <c r="P31" s="519"/>
      <c r="Q31" s="520"/>
    </row>
    <row r="32" spans="3:17" s="16" customFormat="1" ht="9.9499999999999993" customHeight="1" x14ac:dyDescent="0.15">
      <c r="C32" s="535"/>
      <c r="D32" s="533"/>
      <c r="E32" s="534"/>
      <c r="F32" s="525"/>
      <c r="G32" s="528"/>
      <c r="H32" s="531"/>
      <c r="I32" s="507"/>
      <c r="J32" s="510"/>
      <c r="K32" s="513"/>
      <c r="L32" s="510"/>
      <c r="M32" s="510"/>
      <c r="N32" s="518"/>
      <c r="O32" s="519"/>
      <c r="P32" s="519"/>
      <c r="Q32" s="520"/>
    </row>
    <row r="33" spans="3:17" s="16" customFormat="1" ht="9.9499999999999993" customHeight="1" x14ac:dyDescent="0.15">
      <c r="C33" s="535"/>
      <c r="D33" s="533"/>
      <c r="E33" s="534"/>
      <c r="F33" s="525"/>
      <c r="G33" s="528"/>
      <c r="H33" s="531"/>
      <c r="I33" s="507"/>
      <c r="J33" s="510"/>
      <c r="K33" s="513"/>
      <c r="L33" s="510"/>
      <c r="M33" s="510"/>
      <c r="N33" s="518"/>
      <c r="O33" s="519"/>
      <c r="P33" s="519"/>
      <c r="Q33" s="520"/>
    </row>
    <row r="34" spans="3:17" s="16" customFormat="1" ht="9.9499999999999993" customHeight="1" x14ac:dyDescent="0.15">
      <c r="C34" s="535"/>
      <c r="D34" s="533"/>
      <c r="E34" s="534"/>
      <c r="F34" s="525"/>
      <c r="G34" s="528"/>
      <c r="H34" s="531"/>
      <c r="I34" s="507"/>
      <c r="J34" s="510"/>
      <c r="K34" s="513"/>
      <c r="L34" s="510"/>
      <c r="M34" s="510"/>
      <c r="N34" s="518"/>
      <c r="O34" s="519"/>
      <c r="P34" s="519"/>
      <c r="Q34" s="520"/>
    </row>
    <row r="35" spans="3:17" s="16" customFormat="1" ht="9.9499999999999993" customHeight="1" x14ac:dyDescent="0.15">
      <c r="C35" s="535"/>
      <c r="D35" s="533"/>
      <c r="E35" s="534"/>
      <c r="F35" s="525"/>
      <c r="G35" s="528"/>
      <c r="H35" s="531"/>
      <c r="I35" s="507"/>
      <c r="J35" s="510"/>
      <c r="K35" s="513"/>
      <c r="L35" s="510"/>
      <c r="M35" s="510"/>
      <c r="N35" s="518"/>
      <c r="O35" s="519"/>
      <c r="P35" s="519"/>
      <c r="Q35" s="520"/>
    </row>
    <row r="36" spans="3:17" s="16" customFormat="1" ht="9.9499999999999993" customHeight="1" x14ac:dyDescent="0.15">
      <c r="C36" s="535"/>
      <c r="D36" s="540"/>
      <c r="E36" s="541"/>
      <c r="F36" s="525"/>
      <c r="G36" s="528"/>
      <c r="H36" s="531"/>
      <c r="I36" s="507"/>
      <c r="J36" s="510"/>
      <c r="K36" s="513"/>
      <c r="L36" s="510"/>
      <c r="M36" s="510"/>
      <c r="N36" s="518"/>
      <c r="O36" s="519"/>
      <c r="P36" s="519"/>
      <c r="Q36" s="520"/>
    </row>
    <row r="37" spans="3:17" s="16" customFormat="1" ht="9.9499999999999993" customHeight="1" thickBot="1" x14ac:dyDescent="0.2">
      <c r="C37" s="535"/>
      <c r="D37" s="533"/>
      <c r="E37" s="534"/>
      <c r="F37" s="526"/>
      <c r="G37" s="529"/>
      <c r="H37" s="532"/>
      <c r="I37" s="508"/>
      <c r="J37" s="511"/>
      <c r="K37" s="514"/>
      <c r="L37" s="511"/>
      <c r="M37" s="511"/>
      <c r="N37" s="521"/>
      <c r="O37" s="522"/>
      <c r="P37" s="522"/>
      <c r="Q37" s="523"/>
    </row>
    <row r="38" spans="3:17" ht="15.95" customHeight="1" x14ac:dyDescent="0.15">
      <c r="C38" s="535"/>
      <c r="D38" s="542" t="s">
        <v>60</v>
      </c>
      <c r="E38" s="383">
        <f>SUM(E28:E37)</f>
        <v>0</v>
      </c>
      <c r="F38" s="385">
        <f>IF(E38=0,0,IF(E38&gt;90000,90000,IF(E38&lt;=30000,"3万円以下は対象外です",E38)))</f>
        <v>0</v>
      </c>
      <c r="G38" s="488">
        <v>-30000</v>
      </c>
      <c r="H38" s="548"/>
      <c r="I38" s="550">
        <f>(F38+G38)*H38</f>
        <v>0</v>
      </c>
      <c r="J38" s="43">
        <v>0</v>
      </c>
      <c r="K38" s="494">
        <v>0</v>
      </c>
      <c r="L38" s="495"/>
      <c r="M38" s="496"/>
      <c r="N38" s="497">
        <f>I38+J39+K39</f>
        <v>0</v>
      </c>
      <c r="O38" s="498"/>
      <c r="P38" s="498"/>
      <c r="Q38" s="499"/>
    </row>
    <row r="39" spans="3:17" ht="15.95" customHeight="1" thickBot="1" x14ac:dyDescent="0.2">
      <c r="C39" s="535"/>
      <c r="D39" s="543"/>
      <c r="E39" s="384"/>
      <c r="F39" s="546"/>
      <c r="G39" s="547"/>
      <c r="H39" s="549"/>
      <c r="I39" s="551"/>
      <c r="J39" s="44">
        <f>J38*J15</f>
        <v>0</v>
      </c>
      <c r="K39" s="555">
        <f>K38*K15</f>
        <v>0</v>
      </c>
      <c r="L39" s="556"/>
      <c r="M39" s="557"/>
      <c r="N39" s="552"/>
      <c r="O39" s="553"/>
      <c r="P39" s="553"/>
      <c r="Q39" s="554"/>
    </row>
    <row r="40" spans="3:17" s="16" customFormat="1" ht="9.9499999999999993" customHeight="1" x14ac:dyDescent="0.15">
      <c r="C40" s="535" t="s">
        <v>46</v>
      </c>
      <c r="D40" s="536"/>
      <c r="E40" s="538"/>
      <c r="F40" s="524"/>
      <c r="G40" s="527"/>
      <c r="H40" s="530"/>
      <c r="I40" s="506"/>
      <c r="J40" s="509"/>
      <c r="K40" s="512"/>
      <c r="L40" s="509"/>
      <c r="M40" s="509"/>
      <c r="N40" s="515"/>
      <c r="O40" s="516"/>
      <c r="P40" s="516"/>
      <c r="Q40" s="517"/>
    </row>
    <row r="41" spans="3:17" s="16" customFormat="1" ht="9.9499999999999993" customHeight="1" x14ac:dyDescent="0.15">
      <c r="C41" s="535"/>
      <c r="D41" s="537"/>
      <c r="E41" s="539"/>
      <c r="F41" s="525"/>
      <c r="G41" s="528"/>
      <c r="H41" s="531"/>
      <c r="I41" s="507"/>
      <c r="J41" s="510"/>
      <c r="K41" s="513"/>
      <c r="L41" s="510"/>
      <c r="M41" s="510"/>
      <c r="N41" s="518"/>
      <c r="O41" s="519"/>
      <c r="P41" s="519"/>
      <c r="Q41" s="520"/>
    </row>
    <row r="42" spans="3:17" s="16" customFormat="1" ht="9.9499999999999993" customHeight="1" x14ac:dyDescent="0.15">
      <c r="C42" s="535"/>
      <c r="D42" s="533"/>
      <c r="E42" s="534"/>
      <c r="F42" s="525"/>
      <c r="G42" s="528"/>
      <c r="H42" s="531"/>
      <c r="I42" s="507"/>
      <c r="J42" s="510"/>
      <c r="K42" s="513"/>
      <c r="L42" s="510"/>
      <c r="M42" s="510"/>
      <c r="N42" s="518"/>
      <c r="O42" s="519"/>
      <c r="P42" s="519"/>
      <c r="Q42" s="520"/>
    </row>
    <row r="43" spans="3:17" s="16" customFormat="1" ht="9.9499999999999993" customHeight="1" x14ac:dyDescent="0.15">
      <c r="C43" s="535"/>
      <c r="D43" s="533"/>
      <c r="E43" s="534"/>
      <c r="F43" s="525"/>
      <c r="G43" s="528"/>
      <c r="H43" s="531"/>
      <c r="I43" s="507"/>
      <c r="J43" s="510"/>
      <c r="K43" s="513"/>
      <c r="L43" s="510"/>
      <c r="M43" s="510"/>
      <c r="N43" s="518"/>
      <c r="O43" s="519"/>
      <c r="P43" s="519"/>
      <c r="Q43" s="520"/>
    </row>
    <row r="44" spans="3:17" s="16" customFormat="1" ht="9.9499999999999993" customHeight="1" x14ac:dyDescent="0.15">
      <c r="C44" s="535"/>
      <c r="D44" s="533"/>
      <c r="E44" s="534"/>
      <c r="F44" s="525"/>
      <c r="G44" s="528"/>
      <c r="H44" s="531"/>
      <c r="I44" s="507"/>
      <c r="J44" s="510"/>
      <c r="K44" s="513"/>
      <c r="L44" s="510"/>
      <c r="M44" s="510"/>
      <c r="N44" s="518"/>
      <c r="O44" s="519"/>
      <c r="P44" s="519"/>
      <c r="Q44" s="520"/>
    </row>
    <row r="45" spans="3:17" s="16" customFormat="1" ht="9.9499999999999993" customHeight="1" x14ac:dyDescent="0.15">
      <c r="C45" s="535"/>
      <c r="D45" s="533"/>
      <c r="E45" s="534"/>
      <c r="F45" s="525"/>
      <c r="G45" s="528"/>
      <c r="H45" s="531"/>
      <c r="I45" s="507"/>
      <c r="J45" s="510"/>
      <c r="K45" s="513"/>
      <c r="L45" s="510"/>
      <c r="M45" s="510"/>
      <c r="N45" s="518"/>
      <c r="O45" s="519"/>
      <c r="P45" s="519"/>
      <c r="Q45" s="520"/>
    </row>
    <row r="46" spans="3:17" s="16" customFormat="1" ht="9.9499999999999993" customHeight="1" x14ac:dyDescent="0.15">
      <c r="C46" s="535"/>
      <c r="D46" s="533"/>
      <c r="E46" s="534"/>
      <c r="F46" s="525"/>
      <c r="G46" s="528"/>
      <c r="H46" s="531"/>
      <c r="I46" s="507"/>
      <c r="J46" s="510"/>
      <c r="K46" s="513"/>
      <c r="L46" s="510"/>
      <c r="M46" s="510"/>
      <c r="N46" s="518"/>
      <c r="O46" s="519"/>
      <c r="P46" s="519"/>
      <c r="Q46" s="520"/>
    </row>
    <row r="47" spans="3:17" s="16" customFormat="1" ht="9.9499999999999993" customHeight="1" x14ac:dyDescent="0.15">
      <c r="C47" s="535"/>
      <c r="D47" s="533"/>
      <c r="E47" s="534"/>
      <c r="F47" s="525"/>
      <c r="G47" s="528"/>
      <c r="H47" s="531"/>
      <c r="I47" s="507"/>
      <c r="J47" s="510"/>
      <c r="K47" s="513"/>
      <c r="L47" s="510"/>
      <c r="M47" s="510"/>
      <c r="N47" s="518"/>
      <c r="O47" s="519"/>
      <c r="P47" s="519"/>
      <c r="Q47" s="520"/>
    </row>
    <row r="48" spans="3:17" s="16" customFormat="1" ht="9.9499999999999993" customHeight="1" x14ac:dyDescent="0.15">
      <c r="C48" s="535"/>
      <c r="D48" s="540"/>
      <c r="E48" s="541"/>
      <c r="F48" s="525"/>
      <c r="G48" s="528"/>
      <c r="H48" s="531"/>
      <c r="I48" s="507"/>
      <c r="J48" s="510"/>
      <c r="K48" s="513"/>
      <c r="L48" s="510"/>
      <c r="M48" s="510"/>
      <c r="N48" s="518"/>
      <c r="O48" s="519"/>
      <c r="P48" s="519"/>
      <c r="Q48" s="520"/>
    </row>
    <row r="49" spans="2:17" s="16" customFormat="1" ht="9.9499999999999993" customHeight="1" thickBot="1" x14ac:dyDescent="0.2">
      <c r="C49" s="535"/>
      <c r="D49" s="533"/>
      <c r="E49" s="534"/>
      <c r="F49" s="526"/>
      <c r="G49" s="529"/>
      <c r="H49" s="532"/>
      <c r="I49" s="508"/>
      <c r="J49" s="511"/>
      <c r="K49" s="514"/>
      <c r="L49" s="511"/>
      <c r="M49" s="511"/>
      <c r="N49" s="521"/>
      <c r="O49" s="522"/>
      <c r="P49" s="522"/>
      <c r="Q49" s="523"/>
    </row>
    <row r="50" spans="2:17" ht="15.95" customHeight="1" x14ac:dyDescent="0.15">
      <c r="C50" s="535"/>
      <c r="D50" s="542" t="s">
        <v>60</v>
      </c>
      <c r="E50" s="544">
        <f>SUM(E40:E49)</f>
        <v>0</v>
      </c>
      <c r="F50" s="486">
        <f>IF(E50=0,0,IF(E50&gt;90000,90000,IF(E50&lt;=30000,"3万円以下は対象外です",E50)))</f>
        <v>0</v>
      </c>
      <c r="G50" s="488">
        <v>-30000</v>
      </c>
      <c r="H50" s="490"/>
      <c r="I50" s="492">
        <f>(F50+G50)*H50</f>
        <v>0</v>
      </c>
      <c r="J50" s="43">
        <v>0</v>
      </c>
      <c r="K50" s="494">
        <v>0</v>
      </c>
      <c r="L50" s="495"/>
      <c r="M50" s="496"/>
      <c r="N50" s="497">
        <f>I50+J51+K51</f>
        <v>0</v>
      </c>
      <c r="O50" s="498"/>
      <c r="P50" s="498"/>
      <c r="Q50" s="499"/>
    </row>
    <row r="51" spans="2:17" ht="15.95" customHeight="1" thickBot="1" x14ac:dyDescent="0.2">
      <c r="C51" s="535"/>
      <c r="D51" s="543"/>
      <c r="E51" s="545"/>
      <c r="F51" s="487"/>
      <c r="G51" s="489"/>
      <c r="H51" s="491"/>
      <c r="I51" s="493"/>
      <c r="J51" s="44">
        <f>J50*J15</f>
        <v>0</v>
      </c>
      <c r="K51" s="503">
        <f>K50*K15</f>
        <v>0</v>
      </c>
      <c r="L51" s="504"/>
      <c r="M51" s="505"/>
      <c r="N51" s="500"/>
      <c r="O51" s="501"/>
      <c r="P51" s="501"/>
      <c r="Q51" s="502"/>
    </row>
    <row r="52" spans="2:17" ht="15.95" customHeight="1" thickTop="1" x14ac:dyDescent="0.15">
      <c r="D52" s="24"/>
      <c r="E52" s="25"/>
      <c r="F52" s="25"/>
      <c r="G52" s="468" t="s">
        <v>38</v>
      </c>
      <c r="H52" s="470">
        <f>SUM(H16:H51)</f>
        <v>2</v>
      </c>
      <c r="I52" s="472">
        <f>I26+I38+I50</f>
        <v>134800</v>
      </c>
      <c r="J52" s="40">
        <f>J26+J38+J50</f>
        <v>1</v>
      </c>
      <c r="K52" s="474">
        <f>K26+K38+K50</f>
        <v>1</v>
      </c>
      <c r="L52" s="475"/>
      <c r="M52" s="476"/>
      <c r="N52" s="477">
        <f>N26+N38+N50</f>
        <v>179800</v>
      </c>
      <c r="O52" s="478"/>
      <c r="P52" s="478"/>
      <c r="Q52" s="479"/>
    </row>
    <row r="53" spans="2:17" ht="15.95" customHeight="1" thickBot="1" x14ac:dyDescent="0.2">
      <c r="D53" s="24"/>
      <c r="E53" s="25"/>
      <c r="F53" s="25"/>
      <c r="G53" s="469"/>
      <c r="H53" s="471"/>
      <c r="I53" s="473"/>
      <c r="J53" s="41">
        <f>J52*30000</f>
        <v>30000</v>
      </c>
      <c r="K53" s="483">
        <f>K52*15000</f>
        <v>15000</v>
      </c>
      <c r="L53" s="484"/>
      <c r="M53" s="485"/>
      <c r="N53" s="480"/>
      <c r="O53" s="481"/>
      <c r="P53" s="481"/>
      <c r="Q53" s="482"/>
    </row>
    <row r="54" spans="2:17" ht="15.95" customHeight="1" thickTop="1" x14ac:dyDescent="0.15">
      <c r="D54" s="24"/>
      <c r="E54" s="25"/>
      <c r="F54" s="25"/>
      <c r="G54" s="452" t="s">
        <v>70</v>
      </c>
      <c r="H54" s="453"/>
      <c r="I54" s="456">
        <f>ROUNDDOWN(I52,-3)</f>
        <v>134000</v>
      </c>
      <c r="J54" s="458">
        <f>J53+K53</f>
        <v>45000</v>
      </c>
      <c r="K54" s="459"/>
      <c r="L54" s="459"/>
      <c r="M54" s="460"/>
      <c r="N54" s="464">
        <f>I54+J54</f>
        <v>179000</v>
      </c>
      <c r="O54" s="464"/>
      <c r="P54" s="464"/>
      <c r="Q54" s="465"/>
    </row>
    <row r="55" spans="2:17" ht="15.95" customHeight="1" thickBot="1" x14ac:dyDescent="0.2">
      <c r="D55" s="24"/>
      <c r="E55" s="25"/>
      <c r="F55" s="25"/>
      <c r="G55" s="454"/>
      <c r="H55" s="455"/>
      <c r="I55" s="457"/>
      <c r="J55" s="461"/>
      <c r="K55" s="462"/>
      <c r="L55" s="462"/>
      <c r="M55" s="463"/>
      <c r="N55" s="466"/>
      <c r="O55" s="466"/>
      <c r="P55" s="466"/>
      <c r="Q55" s="467"/>
    </row>
    <row r="56" spans="2:17" ht="15" customHeight="1" thickTop="1" x14ac:dyDescent="0.15">
      <c r="D56" s="24"/>
      <c r="E56" s="25"/>
      <c r="F56" s="25"/>
      <c r="G56" s="25"/>
      <c r="H56" s="25"/>
      <c r="I56"/>
      <c r="J56" s="17"/>
      <c r="K56" s="26"/>
      <c r="L56" s="26"/>
      <c r="M56" s="26"/>
      <c r="N56" s="26"/>
      <c r="O56" s="26"/>
      <c r="P56" s="26"/>
      <c r="Q56" s="27"/>
    </row>
    <row r="57" spans="2:17" ht="24.95" customHeight="1" x14ac:dyDescent="0.15">
      <c r="B57" s="30" t="s">
        <v>32</v>
      </c>
      <c r="C57" s="30"/>
      <c r="D57" s="28"/>
      <c r="E57" s="28"/>
      <c r="F57" s="28"/>
      <c r="G57" s="28"/>
      <c r="H57" s="28"/>
      <c r="I57" s="28"/>
      <c r="J57" s="12"/>
    </row>
    <row r="58" spans="2:17" ht="30" customHeight="1" thickBot="1" x14ac:dyDescent="0.2">
      <c r="B58" s="380" t="s">
        <v>29</v>
      </c>
      <c r="C58" s="380"/>
      <c r="D58" s="380"/>
      <c r="E58" s="380"/>
      <c r="F58" s="380"/>
      <c r="G58" s="380"/>
      <c r="H58" s="380"/>
      <c r="I58" s="380"/>
      <c r="J58" s="380"/>
      <c r="K58" s="380"/>
      <c r="L58" s="380"/>
      <c r="M58" s="380"/>
      <c r="N58" s="380"/>
      <c r="O58" s="380"/>
      <c r="P58" s="380"/>
      <c r="Q58" s="380"/>
    </row>
    <row r="59" spans="2:17" ht="15" customHeight="1" thickBot="1" x14ac:dyDescent="0.2">
      <c r="B59" s="21" t="s">
        <v>136</v>
      </c>
      <c r="D59" s="11" t="s">
        <v>63</v>
      </c>
    </row>
    <row r="60" spans="2:17" ht="15" customHeight="1" x14ac:dyDescent="0.15">
      <c r="B60" s="39"/>
      <c r="D60" s="11" t="s">
        <v>64</v>
      </c>
    </row>
    <row r="61" spans="2:17" ht="9.9499999999999993" customHeight="1" thickBot="1" x14ac:dyDescent="0.2"/>
    <row r="62" spans="2:17" ht="15" customHeight="1" thickBot="1" x14ac:dyDescent="0.2">
      <c r="B62" s="21" t="s">
        <v>136</v>
      </c>
      <c r="D62" s="11" t="s">
        <v>39</v>
      </c>
    </row>
    <row r="63" spans="2:17" ht="9.9499999999999993" customHeight="1" thickBot="1" x14ac:dyDescent="0.2"/>
    <row r="64" spans="2:17" ht="15" customHeight="1" thickBot="1" x14ac:dyDescent="0.2">
      <c r="B64" s="21" t="s">
        <v>136</v>
      </c>
      <c r="C64" s="31"/>
      <c r="D64" s="11" t="s">
        <v>41</v>
      </c>
    </row>
    <row r="65" spans="2:4" ht="15" customHeight="1" x14ac:dyDescent="0.15">
      <c r="C65" s="31"/>
      <c r="D65" s="11" t="s">
        <v>30</v>
      </c>
    </row>
    <row r="66" spans="2:4" ht="9.9499999999999993" customHeight="1" thickBot="1" x14ac:dyDescent="0.2"/>
    <row r="67" spans="2:4" ht="15" customHeight="1" thickBot="1" x14ac:dyDescent="0.2">
      <c r="B67" s="21" t="s">
        <v>136</v>
      </c>
      <c r="D67" s="11" t="s">
        <v>31</v>
      </c>
    </row>
    <row r="68" spans="2:4" ht="15" customHeight="1" x14ac:dyDescent="0.15">
      <c r="D68" s="11" t="s">
        <v>105</v>
      </c>
    </row>
    <row r="69" spans="2:4" ht="15" customHeight="1" x14ac:dyDescent="0.15">
      <c r="D69" s="11" t="s">
        <v>104</v>
      </c>
    </row>
    <row r="70" spans="2:4" ht="9.9499999999999993" customHeight="1" thickBot="1" x14ac:dyDescent="0.2"/>
    <row r="71" spans="2:4" ht="15" customHeight="1" thickBot="1" x14ac:dyDescent="0.2">
      <c r="B71" s="21" t="s">
        <v>136</v>
      </c>
      <c r="D71" s="11" t="s">
        <v>89</v>
      </c>
    </row>
    <row r="72" spans="2:4" ht="15" customHeight="1" x14ac:dyDescent="0.15">
      <c r="D72" s="11" t="s">
        <v>87</v>
      </c>
    </row>
    <row r="73" spans="2:4" ht="15" customHeight="1" x14ac:dyDescent="0.15">
      <c r="D73" s="11" t="s">
        <v>84</v>
      </c>
    </row>
    <row r="74" spans="2:4" ht="9.9499999999999993" customHeight="1" thickBot="1" x14ac:dyDescent="0.2"/>
    <row r="75" spans="2:4" ht="15" customHeight="1" thickBot="1" x14ac:dyDescent="0.2">
      <c r="B75" s="21" t="s">
        <v>136</v>
      </c>
      <c r="D75" s="11" t="s">
        <v>90</v>
      </c>
    </row>
    <row r="76" spans="2:4" ht="15" customHeight="1" x14ac:dyDescent="0.15">
      <c r="D76" s="11" t="s">
        <v>85</v>
      </c>
    </row>
    <row r="77" spans="2:4" ht="9.9499999999999993" customHeight="1" thickBot="1" x14ac:dyDescent="0.2"/>
    <row r="78" spans="2:4" ht="15" customHeight="1" thickBot="1" x14ac:dyDescent="0.2">
      <c r="B78" s="21" t="s">
        <v>136</v>
      </c>
      <c r="D78" s="11" t="s">
        <v>36</v>
      </c>
    </row>
    <row r="79" spans="2:4" ht="15" customHeight="1" x14ac:dyDescent="0.15">
      <c r="D79" s="11" t="s">
        <v>35</v>
      </c>
    </row>
    <row r="80" spans="2:4" ht="9" customHeight="1" x14ac:dyDescent="0.15"/>
  </sheetData>
  <mergeCells count="113">
    <mergeCell ref="B3:G4"/>
    <mergeCell ref="J3:J4"/>
    <mergeCell ref="K3:Q4"/>
    <mergeCell ref="B6:E7"/>
    <mergeCell ref="B8:Q8"/>
    <mergeCell ref="C9:D9"/>
    <mergeCell ref="C10:D10"/>
    <mergeCell ref="N10:Q11"/>
    <mergeCell ref="F12:Q12"/>
    <mergeCell ref="C13:C15"/>
    <mergeCell ref="D13:D15"/>
    <mergeCell ref="E13:E15"/>
    <mergeCell ref="F13:I13"/>
    <mergeCell ref="J13:M13"/>
    <mergeCell ref="N13:Q15"/>
    <mergeCell ref="F14:F15"/>
    <mergeCell ref="G14:G15"/>
    <mergeCell ref="H14:H15"/>
    <mergeCell ref="I14:I15"/>
    <mergeCell ref="K14:M14"/>
    <mergeCell ref="K15:M15"/>
    <mergeCell ref="C16:C27"/>
    <mergeCell ref="D16:D17"/>
    <mergeCell ref="E16:E17"/>
    <mergeCell ref="F16:F25"/>
    <mergeCell ref="G16:G25"/>
    <mergeCell ref="G26:G27"/>
    <mergeCell ref="H26:H27"/>
    <mergeCell ref="I26:I27"/>
    <mergeCell ref="K26:M26"/>
    <mergeCell ref="N26:Q27"/>
    <mergeCell ref="K27:M27"/>
    <mergeCell ref="E22:E23"/>
    <mergeCell ref="D24:D25"/>
    <mergeCell ref="E24:E25"/>
    <mergeCell ref="D26:D27"/>
    <mergeCell ref="E26:E27"/>
    <mergeCell ref="F26:F27"/>
    <mergeCell ref="H16:H25"/>
    <mergeCell ref="I16:I25"/>
    <mergeCell ref="J16:J25"/>
    <mergeCell ref="K16:M25"/>
    <mergeCell ref="N16:Q25"/>
    <mergeCell ref="D18:D19"/>
    <mergeCell ref="E18:E19"/>
    <mergeCell ref="D20:D21"/>
    <mergeCell ref="E20:E21"/>
    <mergeCell ref="D22:D23"/>
    <mergeCell ref="D30:D31"/>
    <mergeCell ref="E30:E31"/>
    <mergeCell ref="D32:D33"/>
    <mergeCell ref="E32:E33"/>
    <mergeCell ref="D34:D35"/>
    <mergeCell ref="E34:E35"/>
    <mergeCell ref="C28:C39"/>
    <mergeCell ref="D28:D29"/>
    <mergeCell ref="E28:E29"/>
    <mergeCell ref="D36:D37"/>
    <mergeCell ref="E36:E37"/>
    <mergeCell ref="D38:D39"/>
    <mergeCell ref="E38:E39"/>
    <mergeCell ref="F38:F39"/>
    <mergeCell ref="G38:G39"/>
    <mergeCell ref="H38:H39"/>
    <mergeCell ref="I38:I39"/>
    <mergeCell ref="K38:M38"/>
    <mergeCell ref="N38:Q39"/>
    <mergeCell ref="K39:M39"/>
    <mergeCell ref="I28:I37"/>
    <mergeCell ref="J28:J37"/>
    <mergeCell ref="K28:M37"/>
    <mergeCell ref="N28:Q37"/>
    <mergeCell ref="F28:F37"/>
    <mergeCell ref="G28:G37"/>
    <mergeCell ref="H28:H37"/>
    <mergeCell ref="D42:D43"/>
    <mergeCell ref="E42:E43"/>
    <mergeCell ref="D44:D45"/>
    <mergeCell ref="E44:E45"/>
    <mergeCell ref="D46:D47"/>
    <mergeCell ref="E46:E47"/>
    <mergeCell ref="C40:C51"/>
    <mergeCell ref="D40:D41"/>
    <mergeCell ref="E40:E41"/>
    <mergeCell ref="D48:D49"/>
    <mergeCell ref="E48:E49"/>
    <mergeCell ref="D50:D51"/>
    <mergeCell ref="E50:E51"/>
    <mergeCell ref="F50:F51"/>
    <mergeCell ref="G50:G51"/>
    <mergeCell ref="H50:H51"/>
    <mergeCell ref="I50:I51"/>
    <mergeCell ref="K50:M50"/>
    <mergeCell ref="N50:Q51"/>
    <mergeCell ref="K51:M51"/>
    <mergeCell ref="I40:I49"/>
    <mergeCell ref="J40:J49"/>
    <mergeCell ref="K40:M49"/>
    <mergeCell ref="N40:Q49"/>
    <mergeCell ref="F40:F49"/>
    <mergeCell ref="G40:G49"/>
    <mergeCell ref="H40:H49"/>
    <mergeCell ref="G54:H55"/>
    <mergeCell ref="I54:I55"/>
    <mergeCell ref="J54:M55"/>
    <mergeCell ref="N54:Q55"/>
    <mergeCell ref="B58:Q58"/>
    <mergeCell ref="G52:G53"/>
    <mergeCell ref="H52:H53"/>
    <mergeCell ref="I52:I53"/>
    <mergeCell ref="K52:M52"/>
    <mergeCell ref="N52:Q53"/>
    <mergeCell ref="K53:M53"/>
  </mergeCells>
  <phoneticPr fontId="5"/>
  <dataValidations count="6">
    <dataValidation type="decimal" operator="equal" allowBlank="1" showInputMessage="1" showErrorMessage="1" errorTitle="入力ミス" error="都立高校では、一定の保護者負担額（30,000円）が設定されており、本助成金においても、同額を控除します。" sqref="G16 G28 G40" xr:uid="{BC5456A4-D542-4555-AF9E-4D1F329CCD97}">
      <formula1>-30000</formula1>
    </dataValidation>
    <dataValidation type="decimal" operator="greaterThan" allowBlank="1" showInputMessage="1" showErrorMessage="1" errorTitle="入力ミス" error="購入額(税込み)が１台30,000円未満の場合は、助成対象外となります。" sqref="E50:G50 E26:G26 F16 E38:G38 F28 F40" xr:uid="{7675D922-6D3A-472E-9DFE-34F3611EFB07}">
      <formula1>29999.9999999999</formula1>
    </dataValidation>
    <dataValidation allowBlank="1" showInputMessage="1" sqref="H28 H40 H16" xr:uid="{098BA39A-BC07-454A-BBD5-41A841B8E93D}"/>
    <dataValidation type="decimal" operator="greaterThan" allowBlank="1" showInputMessage="1" errorTitle="入力ミス" error="購入額(税込み)が１台30,000円未満の場合は、助成対象外となります。" sqref="E42:E49 E30:E37 E18:E25" xr:uid="{F0F2B52F-CB1B-482F-9B8F-2C5F2A161416}">
      <formula1>29999.9999999999</formula1>
    </dataValidation>
    <dataValidation type="whole" operator="equal" allowBlank="1" showInputMessage="1" sqref="H26:H27 H38:H39 H50:H51" xr:uid="{2A5C3FE1-F41A-4D6B-AA1B-1E34E9BA87F5}">
      <formula1>H16</formula1>
    </dataValidation>
    <dataValidation type="whole" operator="lessThanOrEqual" allowBlank="1" showInputMessage="1" showErrorMessage="1" sqref="J16 J28 J40" xr:uid="{0AE5AE0D-9790-45C4-B8B7-6F87B03D04A8}">
      <formula1>H16</formula1>
    </dataValidation>
  </dataValidations>
  <pageMargins left="0.19685039370078741" right="0.19685039370078741" top="0.31496062992125984" bottom="0" header="0.11811023622047245" footer="0.19685039370078741"/>
  <pageSetup paperSize="9" scale="78" firstPageNumber="15" orientation="portrait" useFirstPageNumber="1" horizontalDpi="300" verticalDpi="300" r:id="rId1"/>
  <headerFooter scaleWithDoc="0" alignWithMargins="0"/>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2A3B2FBC-6054-4A1B-AEA7-F4129B4AC0B2}">
          <x14:formula1>
            <xm:f>データ!$B$2:$B$3</xm:f>
          </x14:formula1>
          <xm:sqref>B59 B62 B64 B67 B71 B75 B78</xm:sqref>
        </x14:dataValidation>
        <x14:dataValidation type="list" allowBlank="1" showInputMessage="1" showErrorMessage="1" xr:uid="{2AE2CFA7-026E-455A-9137-35B543010E1A}">
          <x14:formula1>
            <xm:f>データ!$A$2:$A$3</xm:f>
          </x14:formula1>
          <xm:sqref>E9:E11</xm:sqref>
        </x14:dataValidation>
        <x14:dataValidation type="list" allowBlank="1" showInputMessage="1" showErrorMessage="1" xr:uid="{56736D83-23FF-4A2C-802F-3268C554F422}">
          <x14:formula1>
            <xm:f>データ!$B$2</xm:f>
          </x14:formula1>
          <xm:sqref>C64 C62 C78 C75 C67 C71 C59:C60 B60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2"/>
  <sheetViews>
    <sheetView workbookViewId="0">
      <selection activeCell="C1" sqref="C1"/>
    </sheetView>
  </sheetViews>
  <sheetFormatPr defaultColWidth="8.7265625" defaultRowHeight="12.75" x14ac:dyDescent="0.15"/>
  <cols>
    <col min="1" max="1" width="8.7265625" style="10"/>
    <col min="2" max="2" width="6" style="10" customWidth="1"/>
    <col min="3" max="3" width="19" style="10" customWidth="1"/>
    <col min="4" max="4" width="7.54296875" style="10" customWidth="1"/>
    <col min="5" max="16384" width="8.7265625" style="10"/>
  </cols>
  <sheetData>
    <row r="1" spans="1:2" x14ac:dyDescent="0.15">
      <c r="A1" s="10" t="s">
        <v>74</v>
      </c>
    </row>
    <row r="2" spans="1:2" ht="14.25" x14ac:dyDescent="0.15">
      <c r="A2" s="29" t="s">
        <v>28</v>
      </c>
      <c r="B2" s="67" t="s">
        <v>25</v>
      </c>
    </row>
  </sheetData>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記入例について</vt:lpstr>
      <vt:lpstr>総括表</vt:lpstr>
      <vt:lpstr>総括表附票</vt:lpstr>
      <vt:lpstr>2-3②(生徒各自で購入)</vt:lpstr>
      <vt:lpstr>2-4②(生徒が学校経由で購入)</vt:lpstr>
      <vt:lpstr>データ</vt:lpstr>
      <vt:lpstr>'2-3②(生徒各自で購入)'!Print_Area</vt:lpstr>
      <vt:lpstr>'2-4②(生徒が学校経由で購入)'!Print_Area</vt:lpstr>
      <vt:lpstr>総括表!Print_Area</vt:lpstr>
      <vt:lpstr>総括表附票!Print_Area</vt:lpstr>
      <vt:lpstr>'2-3②(生徒各自で購入)'!Print_Titles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智英</dc:creator>
  <cp:lastModifiedBy>mf-tokyo@mediatv.from.tv</cp:lastModifiedBy>
  <cp:lastPrinted>2024-05-13T06:01:53Z</cp:lastPrinted>
  <dcterms:created xsi:type="dcterms:W3CDTF">2009-11-05T09:13:08Z</dcterms:created>
  <dcterms:modified xsi:type="dcterms:W3CDTF">2025-04-21T03:47:04Z</dcterms:modified>
</cp:coreProperties>
</file>