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en\share\disk1\a東京案件\2025\s_私学財団\原稿\010_422 私立学校助成事業に係る更新依頼（振興課）_0422up\20250421_修正\"/>
    </mc:Choice>
  </mc:AlternateContent>
  <xr:revisionPtr revIDLastSave="0" documentId="13_ncr:1_{1A9433C0-E72F-4E72-BCCE-990E845B29B9}" xr6:coauthVersionLast="47" xr6:coauthVersionMax="47" xr10:uidLastSave="{00000000-0000-0000-0000-000000000000}"/>
  <bookViews>
    <workbookView xWindow="4125" yWindow="1770" windowWidth="24405" windowHeight="12360" tabRatio="954" xr2:uid="{00000000-000D-0000-FFFF-FFFF00000000}"/>
  </bookViews>
  <sheets>
    <sheet name="記入例について" sheetId="34" r:id="rId1"/>
    <sheet name="総括表" sheetId="12" r:id="rId2"/>
    <sheet name="総括表附票" sheetId="37" r:id="rId3"/>
    <sheet name="2-3②(生徒各自で購入)" sheetId="28" r:id="rId4"/>
    <sheet name="2-4②(生徒が学校経由で購入)" sheetId="33" r:id="rId5"/>
    <sheet name="データ" sheetId="7" r:id="rId6"/>
  </sheets>
  <definedNames>
    <definedName name="_xlnm._FilterDatabase" localSheetId="3" hidden="1">'2-3②(生徒各自で購入)'!$B$9:$O$28</definedName>
    <definedName name="_xlnm._FilterDatabase" localSheetId="4" hidden="1">'2-4②(生徒が学校経由で購入)'!$B$10:$Q$56</definedName>
    <definedName name="_xlnm.Print_Area" localSheetId="3">'2-3②(生徒各自で購入)'!$A$2:$P$54</definedName>
    <definedName name="_xlnm.Print_Area" localSheetId="4">'2-4②(生徒が学校経由で購入)'!$A$2:$Q$79</definedName>
    <definedName name="_xlnm.Print_Area" localSheetId="1">総括表!$A$1:$Z$98</definedName>
    <definedName name="_xlnm.Print_Area" localSheetId="2">総括表附票!$A$1:$L$42</definedName>
    <definedName name="_xlnm.Print_Titles" localSheetId="3">'2-3②(生徒各自で購入)'!$12:$14</definedName>
  </definedNames>
  <calcPr calcId="191029"/>
</workbook>
</file>

<file path=xl/calcChain.xml><?xml version="1.0" encoding="utf-8"?>
<calcChain xmlns="http://schemas.openxmlformats.org/spreadsheetml/2006/main">
  <c r="F26" i="33" l="1"/>
  <c r="E17" i="28"/>
  <c r="E16" i="28"/>
  <c r="E40" i="37"/>
  <c r="E23" i="37"/>
  <c r="P66" i="12" l="1"/>
  <c r="P53" i="12"/>
  <c r="P81" i="12"/>
  <c r="U81" i="12"/>
  <c r="U96" i="12"/>
  <c r="P96" i="12"/>
  <c r="K52" i="33"/>
  <c r="K53" i="33" s="1"/>
  <c r="J52" i="33"/>
  <c r="J53" i="33" s="1"/>
  <c r="H52" i="33"/>
  <c r="K51" i="33"/>
  <c r="J51" i="33"/>
  <c r="E50" i="33"/>
  <c r="F50" i="33" s="1"/>
  <c r="I50" i="33" s="1"/>
  <c r="N50" i="33" s="1"/>
  <c r="K39" i="33"/>
  <c r="J39" i="33"/>
  <c r="E38" i="33"/>
  <c r="F38" i="33" s="1"/>
  <c r="I38" i="33" s="1"/>
  <c r="N38" i="33" s="1"/>
  <c r="K27" i="33"/>
  <c r="J27" i="33"/>
  <c r="E26" i="33"/>
  <c r="I26" i="33" s="1"/>
  <c r="M25" i="28"/>
  <c r="M24" i="28"/>
  <c r="M23" i="28"/>
  <c r="M22" i="28"/>
  <c r="M21" i="28"/>
  <c r="M20" i="28"/>
  <c r="M19" i="28"/>
  <c r="M18" i="28"/>
  <c r="K26" i="28"/>
  <c r="I26" i="28"/>
  <c r="I27" i="28" s="1"/>
  <c r="F16" i="28"/>
  <c r="F25" i="28"/>
  <c r="E25" i="28"/>
  <c r="G25" i="28" s="1"/>
  <c r="F24" i="28"/>
  <c r="E24" i="28"/>
  <c r="G24" i="28" s="1"/>
  <c r="F23" i="28"/>
  <c r="E23" i="28"/>
  <c r="G23" i="28" s="1"/>
  <c r="F22" i="28"/>
  <c r="E22" i="28"/>
  <c r="G22" i="28" s="1"/>
  <c r="F21" i="28"/>
  <c r="E21" i="28"/>
  <c r="F20" i="28"/>
  <c r="E20" i="28"/>
  <c r="G20" i="28" s="1"/>
  <c r="F19" i="28"/>
  <c r="E19" i="28"/>
  <c r="G19" i="28" s="1"/>
  <c r="F18" i="28"/>
  <c r="E18" i="28"/>
  <c r="G18" i="28" s="1"/>
  <c r="F17" i="28"/>
  <c r="G17" i="28"/>
  <c r="M17" i="28" s="1"/>
  <c r="H26" i="28"/>
  <c r="H27" i="28" s="1"/>
  <c r="D26" i="28"/>
  <c r="C26" i="28"/>
  <c r="J54" i="33" l="1"/>
  <c r="G16" i="28"/>
  <c r="M16" i="28" s="1"/>
  <c r="I52" i="33"/>
  <c r="I54" i="33" s="1"/>
  <c r="N26" i="33"/>
  <c r="N52" i="33" s="1"/>
  <c r="F26" i="28"/>
  <c r="G21" i="28"/>
  <c r="E26" i="28"/>
  <c r="H28" i="28"/>
  <c r="N54" i="33" l="1"/>
  <c r="G26" i="28"/>
  <c r="G28" i="28" s="1"/>
  <c r="M28" i="28" s="1"/>
  <c r="M26"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黒澤 梨奈</author>
  </authors>
  <commentList>
    <comment ref="E42" authorId="0" shapeId="0" xr:uid="{7A8BA1D2-5513-4239-B0AD-D0AF112DF4AD}">
      <text>
        <r>
          <rPr>
            <sz val="9"/>
            <color indexed="81"/>
            <rFont val="Meiryo UI"/>
            <family val="3"/>
            <charset val="128"/>
          </rPr>
          <t>※申請時までの退学者についても、
学校が購入している場合又は保護者負担軽減を行っている場合は対象となります。</t>
        </r>
      </text>
    </comment>
  </commentList>
</comments>
</file>

<file path=xl/sharedStrings.xml><?xml version="1.0" encoding="utf-8"?>
<sst xmlns="http://schemas.openxmlformats.org/spreadsheetml/2006/main" count="325" uniqueCount="183">
  <si>
    <t>年</t>
    <rPh sb="0" eb="1">
      <t>ネン</t>
    </rPh>
    <phoneticPr fontId="5"/>
  </si>
  <si>
    <t>月</t>
    <rPh sb="0" eb="1">
      <t>ガツ</t>
    </rPh>
    <phoneticPr fontId="5"/>
  </si>
  <si>
    <t>日</t>
    <rPh sb="0" eb="1">
      <t>ニチ</t>
    </rPh>
    <phoneticPr fontId="5"/>
  </si>
  <si>
    <t>記</t>
    <rPh sb="0" eb="1">
      <t>キ</t>
    </rPh>
    <phoneticPr fontId="5"/>
  </si>
  <si>
    <t>千</t>
    <rPh sb="0" eb="1">
      <t>セン</t>
    </rPh>
    <phoneticPr fontId="5"/>
  </si>
  <si>
    <t>百</t>
    <rPh sb="0" eb="1">
      <t>ヒャク</t>
    </rPh>
    <phoneticPr fontId="5"/>
  </si>
  <si>
    <t>十</t>
    <rPh sb="0" eb="1">
      <t>ジュウ</t>
    </rPh>
    <phoneticPr fontId="5"/>
  </si>
  <si>
    <t>万</t>
    <rPh sb="0" eb="1">
      <t>マン</t>
    </rPh>
    <phoneticPr fontId="5"/>
  </si>
  <si>
    <t>円</t>
    <rPh sb="0" eb="1">
      <t>エン</t>
    </rPh>
    <phoneticPr fontId="5"/>
  </si>
  <si>
    <t>０</t>
    <phoneticPr fontId="5"/>
  </si>
  <si>
    <t>金　額</t>
    <rPh sb="0" eb="1">
      <t>キン</t>
    </rPh>
    <rPh sb="2" eb="3">
      <t>ガク</t>
    </rPh>
    <phoneticPr fontId="5"/>
  </si>
  <si>
    <t>※登録印鑑（実印）を押印</t>
    <rPh sb="1" eb="3">
      <t>トウロク</t>
    </rPh>
    <rPh sb="3" eb="5">
      <t>インカン</t>
    </rPh>
    <rPh sb="6" eb="8">
      <t>ジツイン</t>
    </rPh>
    <rPh sb="10" eb="12">
      <t>オウイン</t>
    </rPh>
    <phoneticPr fontId="5"/>
  </si>
  <si>
    <t>※千円未満切り捨て</t>
    <rPh sb="1" eb="3">
      <t>センエン</t>
    </rPh>
    <rPh sb="3" eb="5">
      <t>ミマン</t>
    </rPh>
    <rPh sb="5" eb="6">
      <t>キ</t>
    </rPh>
    <rPh sb="7" eb="8">
      <t>ス</t>
    </rPh>
    <phoneticPr fontId="5"/>
  </si>
  <si>
    <t>１　助成金交付申請額</t>
    <rPh sb="2" eb="5">
      <t>ジョセイキン</t>
    </rPh>
    <rPh sb="5" eb="7">
      <t>コウフ</t>
    </rPh>
    <rPh sb="7" eb="10">
      <t>シンセイガク</t>
    </rPh>
    <phoneticPr fontId="5"/>
  </si>
  <si>
    <t>２　学校別交付申請額</t>
    <rPh sb="2" eb="5">
      <t>ガッコウベツ</t>
    </rPh>
    <rPh sb="5" eb="7">
      <t>コウフ</t>
    </rPh>
    <rPh sb="7" eb="10">
      <t>シンセイガク</t>
    </rPh>
    <phoneticPr fontId="5"/>
  </si>
  <si>
    <t>電話番号</t>
    <rPh sb="0" eb="2">
      <t>デンワ</t>
    </rPh>
    <rPh sb="2" eb="4">
      <t>バンゴウ</t>
    </rPh>
    <phoneticPr fontId="5"/>
  </si>
  <si>
    <t>事務担当者名</t>
    <rPh sb="0" eb="2">
      <t>ジム</t>
    </rPh>
    <rPh sb="2" eb="6">
      <t>タントウシャメイ</t>
    </rPh>
    <phoneticPr fontId="5"/>
  </si>
  <si>
    <t>実印</t>
    <rPh sb="0" eb="1">
      <t>ジツ</t>
    </rPh>
    <rPh sb="1" eb="2">
      <t>イン</t>
    </rPh>
    <phoneticPr fontId="5"/>
  </si>
  <si>
    <t>　公益財団法人東京都私学財団理事長　殿</t>
    <rPh sb="7" eb="10">
      <t>トウキョウト</t>
    </rPh>
    <rPh sb="10" eb="12">
      <t>シガク</t>
    </rPh>
    <rPh sb="12" eb="13">
      <t>ザイ</t>
    </rPh>
    <rPh sb="13" eb="14">
      <t>ダン</t>
    </rPh>
    <rPh sb="14" eb="17">
      <t>リジチョウ</t>
    </rPh>
    <rPh sb="18" eb="19">
      <t>ドノ</t>
    </rPh>
    <phoneticPr fontId="5"/>
  </si>
  <si>
    <t>担当者ﾒｰﾙｱﾄﾞﾚｽ</t>
    <rPh sb="0" eb="3">
      <t>タントウシャ</t>
    </rPh>
    <phoneticPr fontId="5"/>
  </si>
  <si>
    <t>（単位：円）</t>
    <rPh sb="1" eb="3">
      <t>タンイ</t>
    </rPh>
    <rPh sb="4" eb="5">
      <t>エン</t>
    </rPh>
    <phoneticPr fontId="5"/>
  </si>
  <si>
    <t>学　校　名</t>
    <rPh sb="0" eb="1">
      <t>ガク</t>
    </rPh>
    <rPh sb="2" eb="3">
      <t>コウ</t>
    </rPh>
    <rPh sb="4" eb="5">
      <t>メイ</t>
    </rPh>
    <phoneticPr fontId="5"/>
  </si>
  <si>
    <t>交　付　申　請　額</t>
    <rPh sb="0" eb="1">
      <t>コウ</t>
    </rPh>
    <rPh sb="2" eb="3">
      <t>ヅケ</t>
    </rPh>
    <rPh sb="4" eb="5">
      <t>サル</t>
    </rPh>
    <rPh sb="6" eb="7">
      <t>ショウ</t>
    </rPh>
    <rPh sb="8" eb="9">
      <t>ガク</t>
    </rPh>
    <phoneticPr fontId="5"/>
  </si>
  <si>
    <t>学校名</t>
    <rPh sb="0" eb="3">
      <t>ガッコウメイ</t>
    </rPh>
    <phoneticPr fontId="5"/>
  </si>
  <si>
    <t>合　　計</t>
    <rPh sb="0" eb="1">
      <t>ゴウ</t>
    </rPh>
    <rPh sb="3" eb="4">
      <t>ケイ</t>
    </rPh>
    <phoneticPr fontId="5"/>
  </si>
  <si>
    <t>レ</t>
    <phoneticPr fontId="5"/>
  </si>
  <si>
    <t>生徒</t>
    <rPh sb="0" eb="2">
      <t>セイト</t>
    </rPh>
    <phoneticPr fontId="5"/>
  </si>
  <si>
    <t xml:space="preserve">３　学校別交付申請額内訳表 </t>
    <rPh sb="2" eb="4">
      <t>ガッコウ</t>
    </rPh>
    <rPh sb="4" eb="5">
      <t>ベツ</t>
    </rPh>
    <rPh sb="5" eb="9">
      <t>コウフシンセイ</t>
    </rPh>
    <rPh sb="9" eb="10">
      <t>ガク</t>
    </rPh>
    <rPh sb="10" eb="12">
      <t>ウチワケ</t>
    </rPh>
    <rPh sb="12" eb="13">
      <t>ヒョウ</t>
    </rPh>
    <phoneticPr fontId="16"/>
  </si>
  <si>
    <t>○</t>
    <phoneticPr fontId="5"/>
  </si>
  <si>
    <t>　申請に当たり、下記事項について設置者として全て確認したことを認めます。</t>
    <rPh sb="1" eb="3">
      <t>シンセイ</t>
    </rPh>
    <rPh sb="4" eb="5">
      <t>ア</t>
    </rPh>
    <rPh sb="8" eb="10">
      <t>カキ</t>
    </rPh>
    <rPh sb="10" eb="12">
      <t>ジコウ</t>
    </rPh>
    <rPh sb="16" eb="19">
      <t>セッチシャ</t>
    </rPh>
    <rPh sb="22" eb="23">
      <t>スベ</t>
    </rPh>
    <rPh sb="24" eb="26">
      <t>カクニン</t>
    </rPh>
    <rPh sb="31" eb="32">
      <t>ミト</t>
    </rPh>
    <phoneticPr fontId="5"/>
  </si>
  <si>
    <t>　かつ、その金額を誤りなく本様式に記載したものであること。</t>
    <rPh sb="6" eb="8">
      <t>キンガク</t>
    </rPh>
    <rPh sb="9" eb="10">
      <t>アヤマ</t>
    </rPh>
    <rPh sb="13" eb="16">
      <t>ホンヨウシキ</t>
    </rPh>
    <rPh sb="17" eb="19">
      <t>キサイ</t>
    </rPh>
    <phoneticPr fontId="5"/>
  </si>
  <si>
    <t>　助成対象範囲（①パソコン・タブレット等各種端末機器、②キーボード・マウス等の端末機器に係る各種周辺機器、</t>
    <rPh sb="1" eb="3">
      <t>ジョセイ</t>
    </rPh>
    <rPh sb="3" eb="5">
      <t>タイショウ</t>
    </rPh>
    <rPh sb="5" eb="7">
      <t>ハンイ</t>
    </rPh>
    <rPh sb="19" eb="20">
      <t>トウ</t>
    </rPh>
    <rPh sb="20" eb="22">
      <t>カクシュ</t>
    </rPh>
    <rPh sb="22" eb="24">
      <t>タンマツ</t>
    </rPh>
    <rPh sb="24" eb="26">
      <t>キキ</t>
    </rPh>
    <rPh sb="37" eb="38">
      <t>トウ</t>
    </rPh>
    <rPh sb="39" eb="41">
      <t>タンマツ</t>
    </rPh>
    <rPh sb="41" eb="43">
      <t>キキ</t>
    </rPh>
    <rPh sb="44" eb="45">
      <t>カカ</t>
    </rPh>
    <rPh sb="46" eb="48">
      <t>カクシュ</t>
    </rPh>
    <rPh sb="48" eb="52">
      <t>シュウヘンキキ</t>
    </rPh>
    <phoneticPr fontId="5"/>
  </si>
  <si>
    <r>
      <t>４　助成金交付申請に係る確認事項　（確認後、</t>
    </r>
    <r>
      <rPr>
        <b/>
        <u/>
        <sz val="14"/>
        <rFont val="HGP創英角ｺﾞｼｯｸUB"/>
        <family val="3"/>
        <charset val="128"/>
      </rPr>
      <t>□にレ点を付してください。</t>
    </r>
    <r>
      <rPr>
        <b/>
        <sz val="14"/>
        <rFont val="HGP創英角ｺﾞｼｯｸUB"/>
        <family val="3"/>
        <charset val="128"/>
      </rPr>
      <t>）</t>
    </r>
    <rPh sb="2" eb="4">
      <t>ジョセイ</t>
    </rPh>
    <rPh sb="4" eb="5">
      <t>キン</t>
    </rPh>
    <rPh sb="5" eb="7">
      <t>コウフ</t>
    </rPh>
    <rPh sb="7" eb="9">
      <t>シンセイ</t>
    </rPh>
    <rPh sb="10" eb="11">
      <t>カカ</t>
    </rPh>
    <rPh sb="12" eb="14">
      <t>カクニン</t>
    </rPh>
    <rPh sb="14" eb="16">
      <t>ジコウ</t>
    </rPh>
    <rPh sb="18" eb="20">
      <t>カクニン</t>
    </rPh>
    <rPh sb="20" eb="21">
      <t>ゴ</t>
    </rPh>
    <rPh sb="25" eb="26">
      <t>テン</t>
    </rPh>
    <rPh sb="27" eb="28">
      <t>フ</t>
    </rPh>
    <phoneticPr fontId="16"/>
  </si>
  <si>
    <t>　本様式で申請する全ての学習用各種端末機器について、１人１台端末の教育環境を実現するために必要であることを、設置者として認めます。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4" eb="57">
      <t>セッチシャ</t>
    </rPh>
    <rPh sb="60" eb="61">
      <t>ミト</t>
    </rPh>
    <phoneticPr fontId="5"/>
  </si>
  <si>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5"/>
  </si>
  <si>
    <t>　個人情報保護等に関する各学校の規程に基づき、適切に管理・保管していること。</t>
    <rPh sb="23" eb="25">
      <t>テキセツ</t>
    </rPh>
    <rPh sb="26" eb="28">
      <t>カンリ</t>
    </rPh>
    <rPh sb="29" eb="31">
      <t>ホカン</t>
    </rPh>
    <phoneticPr fontId="5"/>
  </si>
  <si>
    <t>　本申請に際し、各生徒より徴取した個人情報等を含む重要な書類等について、</t>
    <rPh sb="1" eb="4">
      <t>ホンシンセイ</t>
    </rPh>
    <rPh sb="5" eb="6">
      <t>サイ</t>
    </rPh>
    <rPh sb="8" eb="9">
      <t>カク</t>
    </rPh>
    <rPh sb="9" eb="11">
      <t>セイト</t>
    </rPh>
    <rPh sb="13" eb="15">
      <t>チョウシュ</t>
    </rPh>
    <rPh sb="17" eb="21">
      <t>コジンジョウホウ</t>
    </rPh>
    <rPh sb="21" eb="22">
      <t>トウ</t>
    </rPh>
    <rPh sb="23" eb="24">
      <t>フク</t>
    </rPh>
    <rPh sb="25" eb="27">
      <t>ジュウヨウ</t>
    </rPh>
    <rPh sb="28" eb="30">
      <t>ショルイ</t>
    </rPh>
    <rPh sb="30" eb="31">
      <t>トウ</t>
    </rPh>
    <phoneticPr fontId="5"/>
  </si>
  <si>
    <t>購入
項目</t>
    <rPh sb="0" eb="2">
      <t>コウニュウ</t>
    </rPh>
    <rPh sb="3" eb="5">
      <t>コウモク</t>
    </rPh>
    <phoneticPr fontId="5"/>
  </si>
  <si>
    <t>合計</t>
    <rPh sb="0" eb="2">
      <t>ゴウケイ</t>
    </rPh>
    <phoneticPr fontId="5"/>
  </si>
  <si>
    <t>　助成申請の対象とする全ての新入生について、漏れなく記載したものであること。</t>
    <rPh sb="1" eb="5">
      <t>ジョセイシンセイ</t>
    </rPh>
    <rPh sb="6" eb="8">
      <t>タイショウ</t>
    </rPh>
    <rPh sb="11" eb="12">
      <t>スベ</t>
    </rPh>
    <rPh sb="14" eb="17">
      <t>シンニュウセイ</t>
    </rPh>
    <rPh sb="22" eb="23">
      <t>モ</t>
    </rPh>
    <rPh sb="26" eb="28">
      <t>キサイ</t>
    </rPh>
    <phoneticPr fontId="5"/>
  </si>
  <si>
    <t>　本申請に際し、各新入生より徴取した個人情報等を含む重要な書類等について、</t>
    <rPh sb="1" eb="4">
      <t>ホンシンセイ</t>
    </rPh>
    <rPh sb="5" eb="6">
      <t>サイ</t>
    </rPh>
    <rPh sb="8" eb="12">
      <t>カクシンニュウセイ</t>
    </rPh>
    <rPh sb="14" eb="16">
      <t>チョウシュ</t>
    </rPh>
    <rPh sb="18" eb="22">
      <t>コジンジョウホウ</t>
    </rPh>
    <rPh sb="22" eb="23">
      <t>トウ</t>
    </rPh>
    <rPh sb="24" eb="25">
      <t>フク</t>
    </rPh>
    <rPh sb="26" eb="28">
      <t>ジュウヨウ</t>
    </rPh>
    <rPh sb="29" eb="31">
      <t>ショルイ</t>
    </rPh>
    <rPh sb="31" eb="32">
      <t>トウ</t>
    </rPh>
    <phoneticPr fontId="5"/>
  </si>
  <si>
    <t>　学校が依頼した事業者から、端末機器購入額が確認できる契約書等を漏れなく徴取し、</t>
    <rPh sb="1" eb="3">
      <t>ガッコウ</t>
    </rPh>
    <rPh sb="4" eb="6">
      <t>イライ</t>
    </rPh>
    <rPh sb="8" eb="11">
      <t>ジギョウシャ</t>
    </rPh>
    <rPh sb="14" eb="16">
      <t>タンマツ</t>
    </rPh>
    <rPh sb="16" eb="18">
      <t>キキ</t>
    </rPh>
    <rPh sb="18" eb="21">
      <t>コウニュウガク</t>
    </rPh>
    <rPh sb="22" eb="24">
      <t>カクニン</t>
    </rPh>
    <rPh sb="27" eb="29">
      <t>ケイヤク</t>
    </rPh>
    <rPh sb="29" eb="30">
      <t>ショ</t>
    </rPh>
    <rPh sb="30" eb="31">
      <t>ナド</t>
    </rPh>
    <rPh sb="32" eb="33">
      <t>モ</t>
    </rPh>
    <rPh sb="36" eb="38">
      <t>チョウシュ</t>
    </rPh>
    <phoneticPr fontId="5"/>
  </si>
  <si>
    <t>私立高等学校新入生端末整備費助成金交付申請書</t>
    <rPh sb="0" eb="2">
      <t>シリツ</t>
    </rPh>
    <rPh sb="2" eb="4">
      <t>コウトウ</t>
    </rPh>
    <rPh sb="4" eb="6">
      <t>ガッコウ</t>
    </rPh>
    <rPh sb="6" eb="9">
      <t>シンニュウセイ</t>
    </rPh>
    <rPh sb="9" eb="11">
      <t>タンマツ</t>
    </rPh>
    <rPh sb="11" eb="13">
      <t>セイビ</t>
    </rPh>
    <rPh sb="13" eb="14">
      <t>ヒ</t>
    </rPh>
    <rPh sb="14" eb="16">
      <t>ジョセイ</t>
    </rPh>
    <rPh sb="16" eb="17">
      <t>キン</t>
    </rPh>
    <rPh sb="17" eb="19">
      <t>コウフ</t>
    </rPh>
    <rPh sb="19" eb="22">
      <t>シンセイショ</t>
    </rPh>
    <phoneticPr fontId="5"/>
  </si>
  <si>
    <t>機器構成</t>
    <rPh sb="0" eb="4">
      <t>キキコウセイ</t>
    </rPh>
    <phoneticPr fontId="5"/>
  </si>
  <si>
    <t>①</t>
    <phoneticPr fontId="5"/>
  </si>
  <si>
    <t>②</t>
    <phoneticPr fontId="5"/>
  </si>
  <si>
    <t>③</t>
    <phoneticPr fontId="5"/>
  </si>
  <si>
    <t>基本分</t>
    <rPh sb="0" eb="3">
      <t>キホンブン</t>
    </rPh>
    <phoneticPr fontId="5"/>
  </si>
  <si>
    <t>生徒別
１台当たり
端末機器等
購入額
(税込)</t>
    <rPh sb="0" eb="3">
      <t>セイトベツ</t>
    </rPh>
    <rPh sb="5" eb="6">
      <t>ダイ</t>
    </rPh>
    <rPh sb="6" eb="7">
      <t>ア</t>
    </rPh>
    <rPh sb="10" eb="12">
      <t>タンマツ</t>
    </rPh>
    <rPh sb="12" eb="14">
      <t>キキ</t>
    </rPh>
    <rPh sb="14" eb="15">
      <t>トウ</t>
    </rPh>
    <rPh sb="16" eb="18">
      <t>コウニュウ</t>
    </rPh>
    <rPh sb="18" eb="19">
      <t>ガク</t>
    </rPh>
    <rPh sb="21" eb="23">
      <t>ゼイコ</t>
    </rPh>
    <phoneticPr fontId="5"/>
  </si>
  <si>
    <t>　本様式で申請する全ての学習用各種端末機器について、１人１台端末の教育環境を実現するために必要であることを、
設置者として認めます。</t>
    <rPh sb="1" eb="2">
      <t>ホン</t>
    </rPh>
    <rPh sb="2" eb="4">
      <t>ヨウシキ</t>
    </rPh>
    <rPh sb="5" eb="7">
      <t>シンセイ</t>
    </rPh>
    <rPh sb="9" eb="10">
      <t>スベ</t>
    </rPh>
    <rPh sb="12" eb="14">
      <t>ガクシュウ</t>
    </rPh>
    <rPh sb="14" eb="15">
      <t>ヨウ</t>
    </rPh>
    <rPh sb="15" eb="17">
      <t>カクシュ</t>
    </rPh>
    <rPh sb="17" eb="19">
      <t>タンマツ</t>
    </rPh>
    <rPh sb="19" eb="21">
      <t>キキ</t>
    </rPh>
    <rPh sb="27" eb="28">
      <t>ニン</t>
    </rPh>
    <rPh sb="29" eb="30">
      <t>ダイ</t>
    </rPh>
    <rPh sb="30" eb="32">
      <t>タンマツ</t>
    </rPh>
    <rPh sb="33" eb="37">
      <t>キョウイクカンキョウ</t>
    </rPh>
    <rPh sb="38" eb="40">
      <t>ジツゲン</t>
    </rPh>
    <rPh sb="45" eb="47">
      <t>ヒツヨウ</t>
    </rPh>
    <rPh sb="55" eb="58">
      <t>セッチシャ</t>
    </rPh>
    <rPh sb="61" eb="62">
      <t>ミト</t>
    </rPh>
    <phoneticPr fontId="5"/>
  </si>
  <si>
    <t>①交付申請２－１（学校が一括購入し、生徒に貸与した場合）</t>
    <rPh sb="1" eb="3">
      <t>コウフ</t>
    </rPh>
    <rPh sb="3" eb="5">
      <t>シンセイ</t>
    </rPh>
    <rPh sb="9" eb="11">
      <t>ガッコウ</t>
    </rPh>
    <rPh sb="12" eb="14">
      <t>イッカツ</t>
    </rPh>
    <rPh sb="14" eb="16">
      <t>コウニュウ</t>
    </rPh>
    <rPh sb="18" eb="20">
      <t>セイト</t>
    </rPh>
    <rPh sb="21" eb="23">
      <t>タイヨ</t>
    </rPh>
    <rPh sb="25" eb="27">
      <t>バアイ</t>
    </rPh>
    <phoneticPr fontId="5"/>
  </si>
  <si>
    <t>②交付申請２－２（学校が一括リース調達し、生徒に貸与した場合）</t>
    <rPh sb="1" eb="5">
      <t>コウフシンセイ</t>
    </rPh>
    <rPh sb="9" eb="11">
      <t>ガッコウ</t>
    </rPh>
    <rPh sb="12" eb="14">
      <t>イッカツ</t>
    </rPh>
    <rPh sb="17" eb="19">
      <t>チョウタツ</t>
    </rPh>
    <rPh sb="21" eb="23">
      <t>セイト</t>
    </rPh>
    <rPh sb="24" eb="26">
      <t>タイヨ</t>
    </rPh>
    <rPh sb="28" eb="30">
      <t>バアイ</t>
    </rPh>
    <phoneticPr fontId="5"/>
  </si>
  <si>
    <t>③交付申請２－３（生徒が各自で購入した場合）</t>
    <rPh sb="1" eb="5">
      <t>コウフシンセイ</t>
    </rPh>
    <rPh sb="9" eb="11">
      <t>セイト</t>
    </rPh>
    <rPh sb="19" eb="21">
      <t>バアイ</t>
    </rPh>
    <phoneticPr fontId="5"/>
  </si>
  <si>
    <t>④交付申請２－４（生徒が学校経由【指定業者含む】で購入した場合）</t>
    <rPh sb="1" eb="5">
      <t>コウフシンセイ</t>
    </rPh>
    <rPh sb="9" eb="11">
      <t>セイト</t>
    </rPh>
    <rPh sb="12" eb="14">
      <t>ガッコウ</t>
    </rPh>
    <rPh sb="14" eb="16">
      <t>ケイユ</t>
    </rPh>
    <rPh sb="17" eb="19">
      <t>シテイ</t>
    </rPh>
    <rPh sb="19" eb="21">
      <t>ギョウシャ</t>
    </rPh>
    <rPh sb="21" eb="22">
      <t>フク</t>
    </rPh>
    <rPh sb="29" eb="31">
      <t>バアイ</t>
    </rPh>
    <phoneticPr fontId="5"/>
  </si>
  <si>
    <t>基本分</t>
    <rPh sb="0" eb="3">
      <t>キホンブン</t>
    </rPh>
    <phoneticPr fontId="5"/>
  </si>
  <si>
    <t>加算分</t>
    <rPh sb="0" eb="3">
      <t>カサンブン</t>
    </rPh>
    <phoneticPr fontId="5"/>
  </si>
  <si>
    <t>申請期間①</t>
    <rPh sb="0" eb="4">
      <t>シンセイキカン</t>
    </rPh>
    <phoneticPr fontId="5"/>
  </si>
  <si>
    <t>申請期間②</t>
    <rPh sb="0" eb="4">
      <t>シンセイキカン</t>
    </rPh>
    <phoneticPr fontId="5"/>
  </si>
  <si>
    <t>交付申請１（総括表）</t>
    <rPh sb="0" eb="4">
      <t>コウフシンセイ</t>
    </rPh>
    <rPh sb="6" eb="9">
      <t>ソウカツヒョウ</t>
    </rPh>
    <phoneticPr fontId="5"/>
  </si>
  <si>
    <t>①・②いずれも該当無</t>
    <rPh sb="7" eb="9">
      <t>ガイトウ</t>
    </rPh>
    <rPh sb="9" eb="10">
      <t>ナシ</t>
    </rPh>
    <phoneticPr fontId="5"/>
  </si>
  <si>
    <t>計</t>
    <rPh sb="0" eb="1">
      <t>ケイ</t>
    </rPh>
    <phoneticPr fontId="5"/>
  </si>
  <si>
    <t>（様式第１号）</t>
    <rPh sb="1" eb="3">
      <t>ヨウシキ</t>
    </rPh>
    <rPh sb="3" eb="4">
      <t>ダイ</t>
    </rPh>
    <rPh sb="5" eb="6">
      <t>ゴウ</t>
    </rPh>
    <phoneticPr fontId="5"/>
  </si>
  <si>
    <t>　公益財団法人東京都私学財団私立高等学校端末整備費助成金交付要綱第４条の規定に基づき、下記のとおり助成金の交付申請をします。</t>
    <rPh sb="16" eb="18">
      <t>コウトウ</t>
    </rPh>
    <rPh sb="19" eb="20">
      <t>コウ</t>
    </rPh>
    <rPh sb="20" eb="22">
      <t>タンマツ</t>
    </rPh>
    <rPh sb="22" eb="24">
      <t>セイビ</t>
    </rPh>
    <rPh sb="24" eb="25">
      <t>ヒ</t>
    </rPh>
    <rPh sb="25" eb="27">
      <t>ジョセイ</t>
    </rPh>
    <rPh sb="27" eb="28">
      <t>キン</t>
    </rPh>
    <rPh sb="28" eb="30">
      <t>コウフ</t>
    </rPh>
    <rPh sb="34" eb="35">
      <t>ジョウ</t>
    </rPh>
    <phoneticPr fontId="5"/>
  </si>
  <si>
    <t>　本様式に記載した全ての端末機器は、本校における生徒の教育及び学習に使用しており、</t>
    <rPh sb="1" eb="4">
      <t>ホンヨウシキ</t>
    </rPh>
    <rPh sb="5" eb="7">
      <t>キサイ</t>
    </rPh>
    <rPh sb="9" eb="10">
      <t>スベ</t>
    </rPh>
    <rPh sb="12" eb="14">
      <t>タンマツ</t>
    </rPh>
    <rPh sb="14" eb="16">
      <t>キキ</t>
    </rPh>
    <rPh sb="18" eb="20">
      <t>ホンコウ</t>
    </rPh>
    <rPh sb="24" eb="26">
      <t>セイト</t>
    </rPh>
    <rPh sb="27" eb="29">
      <t>キョウイク</t>
    </rPh>
    <rPh sb="29" eb="30">
      <t>オヨ</t>
    </rPh>
    <rPh sb="31" eb="33">
      <t>ガクシュウ</t>
    </rPh>
    <rPh sb="34" eb="36">
      <t>シヨウ</t>
    </rPh>
    <phoneticPr fontId="5"/>
  </si>
  <si>
    <t>　その目的を達成するために必要な機能を有しているものであること。</t>
    <rPh sb="3" eb="5">
      <t>モクテキ</t>
    </rPh>
    <rPh sb="6" eb="8">
      <t>タッセイ</t>
    </rPh>
    <rPh sb="13" eb="15">
      <t>ヒツヨウ</t>
    </rPh>
    <rPh sb="16" eb="18">
      <t>キノウ</t>
    </rPh>
    <rPh sb="19" eb="20">
      <t>ユウ</t>
    </rPh>
    <phoneticPr fontId="5"/>
  </si>
  <si>
    <t>1台当たり
端末機器等
購入額
(税込)</t>
    <rPh sb="1" eb="2">
      <t>ダイ</t>
    </rPh>
    <rPh sb="2" eb="3">
      <t>ア</t>
    </rPh>
    <rPh sb="6" eb="8">
      <t>タンマツ</t>
    </rPh>
    <rPh sb="8" eb="10">
      <t>キキ</t>
    </rPh>
    <rPh sb="10" eb="11">
      <t>トウ</t>
    </rPh>
    <rPh sb="12" eb="14">
      <t>コウニュウ</t>
    </rPh>
    <rPh sb="14" eb="15">
      <t>ガク</t>
    </rPh>
    <rPh sb="17" eb="19">
      <t>ゼイコ</t>
    </rPh>
    <phoneticPr fontId="5"/>
  </si>
  <si>
    <r>
      <t xml:space="preserve">1台当たり
助成対象
経費限度額
</t>
    </r>
    <r>
      <rPr>
        <b/>
        <sz val="10"/>
        <color rgb="FFFF0000"/>
        <rFont val="ＭＳ ゴシック"/>
        <family val="3"/>
        <charset val="128"/>
      </rPr>
      <t>（Ａ)</t>
    </r>
    <rPh sb="1" eb="2">
      <t>ダイ</t>
    </rPh>
    <rPh sb="2" eb="3">
      <t>ア</t>
    </rPh>
    <rPh sb="6" eb="10">
      <t>ジョセイタイショウ</t>
    </rPh>
    <rPh sb="11" eb="13">
      <t>ケイヒ</t>
    </rPh>
    <rPh sb="13" eb="15">
      <t>ゲンド</t>
    </rPh>
    <rPh sb="15" eb="16">
      <t>ガク</t>
    </rPh>
    <phoneticPr fontId="16"/>
  </si>
  <si>
    <r>
      <t xml:space="preserve">購
入
数
</t>
    </r>
    <r>
      <rPr>
        <b/>
        <sz val="10"/>
        <color rgb="FFFF0000"/>
        <rFont val="ＭＳ ゴシック"/>
        <family val="3"/>
        <charset val="128"/>
      </rPr>
      <t>（Ｃ）</t>
    </r>
    <rPh sb="0" eb="1">
      <t>コウ</t>
    </rPh>
    <rPh sb="2" eb="3">
      <t>ニュウ</t>
    </rPh>
    <rPh sb="4" eb="5">
      <t>スウ</t>
    </rPh>
    <phoneticPr fontId="16"/>
  </si>
  <si>
    <t>②多子世帯</t>
    <rPh sb="1" eb="5">
      <t>タシセタイ</t>
    </rPh>
    <phoneticPr fontId="5"/>
  </si>
  <si>
    <r>
      <rPr>
        <b/>
        <sz val="10"/>
        <rFont val="ＭＳ ゴシック"/>
        <family val="3"/>
        <charset val="128"/>
      </rPr>
      <t xml:space="preserve">
控除額
</t>
    </r>
    <r>
      <rPr>
        <b/>
        <sz val="9"/>
        <rFont val="ＭＳ ゴシック"/>
        <family val="3"/>
        <charset val="128"/>
      </rPr>
      <t>▲30,000円</t>
    </r>
    <r>
      <rPr>
        <b/>
        <sz val="10"/>
        <rFont val="ＭＳ ゴシック"/>
        <family val="3"/>
        <charset val="128"/>
      </rPr>
      <t xml:space="preserve">
</t>
    </r>
    <r>
      <rPr>
        <b/>
        <sz val="11"/>
        <color rgb="FFFF0000"/>
        <rFont val="ＭＳ ゴシック"/>
        <family val="3"/>
        <charset val="128"/>
      </rPr>
      <t>（Ｂ）</t>
    </r>
    <rPh sb="1" eb="3">
      <t>コウジョ</t>
    </rPh>
    <rPh sb="3" eb="4">
      <t>ガク</t>
    </rPh>
    <rPh sb="12" eb="13">
      <t>エン</t>
    </rPh>
    <phoneticPr fontId="5"/>
  </si>
  <si>
    <t>助成金交付申請額</t>
    <rPh sb="0" eb="3">
      <t>ジョセイキン</t>
    </rPh>
    <rPh sb="3" eb="8">
      <t>コウフシンセイガク</t>
    </rPh>
    <phoneticPr fontId="5"/>
  </si>
  <si>
    <r>
      <t xml:space="preserve">
軽減額
</t>
    </r>
    <r>
      <rPr>
        <b/>
        <sz val="10"/>
        <color rgb="FFFF0000"/>
        <rFont val="ＭＳ ゴシック"/>
        <family val="3"/>
        <charset val="128"/>
      </rPr>
      <t>(A-B)×C</t>
    </r>
    <rPh sb="1" eb="4">
      <t>ケイゲンガク</t>
    </rPh>
    <phoneticPr fontId="5"/>
  </si>
  <si>
    <t>①所得が一定基準以下の世帯</t>
    <rPh sb="1" eb="3">
      <t>ショトク</t>
    </rPh>
    <rPh sb="4" eb="5">
      <t>イチ</t>
    </rPh>
    <rPh sb="5" eb="6">
      <t>テイ</t>
    </rPh>
    <rPh sb="6" eb="8">
      <t>キジュン</t>
    </rPh>
    <rPh sb="8" eb="10">
      <t>イカ</t>
    </rPh>
    <rPh sb="11" eb="13">
      <t>セタイ</t>
    </rPh>
    <phoneticPr fontId="5"/>
  </si>
  <si>
    <r>
      <t xml:space="preserve">軽減額合計
</t>
    </r>
    <r>
      <rPr>
        <sz val="10"/>
        <color rgb="FFFF0000"/>
        <rFont val="ＭＳ ゴシック"/>
        <family val="3"/>
        <charset val="128"/>
      </rPr>
      <t>(基本分＋加算分)</t>
    </r>
    <rPh sb="0" eb="2">
      <t>ケイゲン</t>
    </rPh>
    <rPh sb="2" eb="3">
      <t>ガク</t>
    </rPh>
    <rPh sb="3" eb="5">
      <t>ゴウケイ</t>
    </rPh>
    <rPh sb="8" eb="11">
      <t>キホンブン</t>
    </rPh>
    <rPh sb="12" eb="15">
      <t>カサンブン</t>
    </rPh>
    <phoneticPr fontId="5"/>
  </si>
  <si>
    <t>　</t>
    <phoneticPr fontId="5"/>
  </si>
  <si>
    <t>軽減額</t>
    <rPh sb="0" eb="3">
      <t>ケイゲンガク</t>
    </rPh>
    <phoneticPr fontId="5"/>
  </si>
  <si>
    <t>（Ａ)</t>
    <phoneticPr fontId="5"/>
  </si>
  <si>
    <t>１台当たり
助成対象
経費限度額</t>
    <rPh sb="1" eb="2">
      <t>ダイ</t>
    </rPh>
    <rPh sb="2" eb="3">
      <t>ア</t>
    </rPh>
    <rPh sb="6" eb="10">
      <t>ジョセイタイショウ</t>
    </rPh>
    <rPh sb="11" eb="13">
      <t>ケイヒ</t>
    </rPh>
    <rPh sb="13" eb="15">
      <t>ゲンド</t>
    </rPh>
    <rPh sb="15" eb="16">
      <t>ガク</t>
    </rPh>
    <phoneticPr fontId="16"/>
  </si>
  <si>
    <t>（Ｂ）</t>
    <phoneticPr fontId="5"/>
  </si>
  <si>
    <t>控除額
▲30,000円</t>
    <rPh sb="0" eb="2">
      <t>コウジョ</t>
    </rPh>
    <rPh sb="2" eb="3">
      <t>ガク</t>
    </rPh>
    <rPh sb="11" eb="12">
      <t>エン</t>
    </rPh>
    <phoneticPr fontId="5"/>
  </si>
  <si>
    <t>（Ａ－Ｂ）</t>
    <phoneticPr fontId="5"/>
  </si>
  <si>
    <t>①所得が一定
基準以下の世帯</t>
    <rPh sb="1" eb="3">
      <t>ショトク</t>
    </rPh>
    <rPh sb="4" eb="6">
      <t>イッテイ</t>
    </rPh>
    <rPh sb="7" eb="9">
      <t>キジュン</t>
    </rPh>
    <rPh sb="9" eb="11">
      <t>イカ</t>
    </rPh>
    <rPh sb="12" eb="14">
      <t>セタイ</t>
    </rPh>
    <phoneticPr fontId="5"/>
  </si>
  <si>
    <t>助成金交付申請額</t>
    <rPh sb="0" eb="3">
      <t>ジョセイキン</t>
    </rPh>
    <rPh sb="3" eb="8">
      <t>コウフシンセイガク</t>
    </rPh>
    <phoneticPr fontId="5"/>
  </si>
  <si>
    <r>
      <t xml:space="preserve">軽減額合計
</t>
    </r>
    <r>
      <rPr>
        <sz val="9"/>
        <color rgb="FFFF0000"/>
        <rFont val="ＭＳ ゴシック"/>
        <family val="3"/>
        <charset val="128"/>
      </rPr>
      <t>(基本分＋加算分)</t>
    </r>
    <rPh sb="0" eb="2">
      <t>ケイゲン</t>
    </rPh>
    <rPh sb="2" eb="3">
      <t>ガク</t>
    </rPh>
    <rPh sb="3" eb="5">
      <t>ゴウケイ</t>
    </rPh>
    <rPh sb="8" eb="11">
      <t>キホンブン</t>
    </rPh>
    <rPh sb="12" eb="15">
      <t>カサンブン</t>
    </rPh>
    <phoneticPr fontId="5"/>
  </si>
  <si>
    <t>　　また、当該生徒に対して、３０,０００円の負担軽減を確実に行ったこと。</t>
    <phoneticPr fontId="5"/>
  </si>
  <si>
    <t>　　その世帯状況を適切に確認したこと。また、当該生徒に対して、１５,０００円の負担軽減を確実に行ったこと。</t>
    <rPh sb="4" eb="6">
      <t>セタイ</t>
    </rPh>
    <rPh sb="6" eb="8">
      <t>ジョウキョウ</t>
    </rPh>
    <rPh sb="9" eb="11">
      <t>テキセツ</t>
    </rPh>
    <rPh sb="12" eb="14">
      <t>カクニン</t>
    </rPh>
    <phoneticPr fontId="5"/>
  </si>
  <si>
    <t>　　また、当該生徒に対して、３０，０００円の負担軽減を確実に行ったこと。</t>
    <phoneticPr fontId="5"/>
  </si>
  <si>
    <t>　　公的な書類に基づき、その世帯所得状況を適切に確認したこと。</t>
    <rPh sb="14" eb="16">
      <t>セタイ</t>
    </rPh>
    <rPh sb="16" eb="20">
      <t>ショトクジョウキョウ</t>
    </rPh>
    <rPh sb="21" eb="23">
      <t>テキセツ</t>
    </rPh>
    <rPh sb="24" eb="26">
      <t>カクニン</t>
    </rPh>
    <phoneticPr fontId="5"/>
  </si>
  <si>
    <t>　助成申請の対象とする全ての新入生（又はその保護者）から、端末機器購入額が確認できる領収書等を漏れなく徴取し、</t>
    <rPh sb="1" eb="5">
      <t>ジョセイシンセイ</t>
    </rPh>
    <rPh sb="6" eb="8">
      <t>タイショウ</t>
    </rPh>
    <rPh sb="11" eb="12">
      <t>スベ</t>
    </rPh>
    <rPh sb="14" eb="17">
      <t>シンニュウセイ</t>
    </rPh>
    <rPh sb="18" eb="19">
      <t>マタ</t>
    </rPh>
    <rPh sb="22" eb="25">
      <t>ホゴシャ</t>
    </rPh>
    <rPh sb="29" eb="31">
      <t>タンマツ</t>
    </rPh>
    <rPh sb="31" eb="33">
      <t>キキ</t>
    </rPh>
    <rPh sb="33" eb="36">
      <t>コウニュウガク</t>
    </rPh>
    <rPh sb="37" eb="39">
      <t>カクニン</t>
    </rPh>
    <rPh sb="42" eb="46">
      <t>リョウシュウショトウ</t>
    </rPh>
    <rPh sb="47" eb="48">
      <t>モ</t>
    </rPh>
    <rPh sb="51" eb="53">
      <t>チョウシュ</t>
    </rPh>
    <phoneticPr fontId="5"/>
  </si>
  <si>
    <r>
      <t>　</t>
    </r>
    <r>
      <rPr>
        <b/>
        <u/>
        <sz val="11"/>
        <rFont val="HGS創英角ｺﾞｼｯｸUB"/>
        <family val="3"/>
        <charset val="128"/>
      </rPr>
      <t>①所得が一定基準以下の世帯に係る学校の追加負担軽減額</t>
    </r>
    <r>
      <rPr>
        <sz val="11"/>
        <rFont val="ＭＳ ゴシック"/>
        <family val="3"/>
        <charset val="128"/>
      </rPr>
      <t>に関し、該当する全ての新入生について、課税証明書等の</t>
    </r>
    <rPh sb="2" eb="4">
      <t>ショトク</t>
    </rPh>
    <rPh sb="5" eb="7">
      <t>イッテイ</t>
    </rPh>
    <rPh sb="7" eb="9">
      <t>キジュン</t>
    </rPh>
    <rPh sb="9" eb="11">
      <t>イカ</t>
    </rPh>
    <rPh sb="12" eb="14">
      <t>セタイ</t>
    </rPh>
    <rPh sb="15" eb="16">
      <t>カカ</t>
    </rPh>
    <rPh sb="17" eb="19">
      <t>ガッコウ</t>
    </rPh>
    <rPh sb="20" eb="22">
      <t>ツイカ</t>
    </rPh>
    <rPh sb="22" eb="24">
      <t>フタン</t>
    </rPh>
    <rPh sb="24" eb="26">
      <t>ケイゲン</t>
    </rPh>
    <rPh sb="26" eb="27">
      <t>ガク</t>
    </rPh>
    <rPh sb="28" eb="29">
      <t>カン</t>
    </rPh>
    <rPh sb="31" eb="33">
      <t>ガイトウ</t>
    </rPh>
    <rPh sb="35" eb="36">
      <t>スベ</t>
    </rPh>
    <rPh sb="38" eb="41">
      <t>シンニュウセイ</t>
    </rPh>
    <rPh sb="46" eb="51">
      <t>カゼイショウメイショ</t>
    </rPh>
    <rPh sb="51" eb="52">
      <t>トウ</t>
    </rPh>
    <phoneticPr fontId="5"/>
  </si>
  <si>
    <r>
      <t>　</t>
    </r>
    <r>
      <rPr>
        <b/>
        <u/>
        <sz val="11"/>
        <rFont val="HGP創英角ｺﾞｼｯｸUB"/>
        <family val="3"/>
        <charset val="128"/>
      </rPr>
      <t>②多子世帯に係る学校の追加負担軽減額</t>
    </r>
    <r>
      <rPr>
        <sz val="11"/>
        <rFont val="ＭＳ ゴシック"/>
        <family val="3"/>
        <charset val="128"/>
      </rPr>
      <t>に関し、該当する全ての新入生について、住民票等の公的な書類に基づき、</t>
    </r>
    <rPh sb="2" eb="4">
      <t>タシ</t>
    </rPh>
    <rPh sb="4" eb="6">
      <t>セタイ</t>
    </rPh>
    <rPh sb="7" eb="8">
      <t>カカ</t>
    </rPh>
    <rPh sb="9" eb="11">
      <t>ガッコウ</t>
    </rPh>
    <rPh sb="12" eb="14">
      <t>ツイカ</t>
    </rPh>
    <rPh sb="14" eb="16">
      <t>フタン</t>
    </rPh>
    <rPh sb="16" eb="18">
      <t>ケイゲン</t>
    </rPh>
    <rPh sb="18" eb="19">
      <t>ガク</t>
    </rPh>
    <rPh sb="20" eb="21">
      <t>カン</t>
    </rPh>
    <rPh sb="23" eb="25">
      <t>ガイトウ</t>
    </rPh>
    <rPh sb="27" eb="28">
      <t>スベ</t>
    </rPh>
    <rPh sb="30" eb="33">
      <t>シンニュウセイ</t>
    </rPh>
    <rPh sb="38" eb="41">
      <t>ジュウミンヒョウ</t>
    </rPh>
    <rPh sb="41" eb="42">
      <t>トウ</t>
    </rPh>
    <rPh sb="43" eb="45">
      <t>コウテキ</t>
    </rPh>
    <rPh sb="46" eb="48">
      <t>ショルイ</t>
    </rPh>
    <rPh sb="49" eb="50">
      <t>モト</t>
    </rPh>
    <phoneticPr fontId="5"/>
  </si>
  <si>
    <r>
      <rPr>
        <b/>
        <sz val="14"/>
        <rFont val="BIZ UDゴシック"/>
        <family val="3"/>
        <charset val="128"/>
      </rPr>
      <t>交付申請２-３</t>
    </r>
    <r>
      <rPr>
        <b/>
        <sz val="12"/>
        <rFont val="BIZ UDゴシック"/>
        <family val="3"/>
        <charset val="128"/>
      </rPr>
      <t>（生徒が各自で購入した場合）</t>
    </r>
    <rPh sb="0" eb="2">
      <t>コウフ</t>
    </rPh>
    <rPh sb="2" eb="4">
      <t>シンセイ</t>
    </rPh>
    <rPh sb="8" eb="10">
      <t>セイト</t>
    </rPh>
    <rPh sb="11" eb="13">
      <t>カクジ</t>
    </rPh>
    <rPh sb="14" eb="16">
      <t>コウニュウ</t>
    </rPh>
    <rPh sb="18" eb="20">
      <t>バアイ</t>
    </rPh>
    <phoneticPr fontId="5"/>
  </si>
  <si>
    <r>
      <t>交付申請２-４</t>
    </r>
    <r>
      <rPr>
        <b/>
        <sz val="12"/>
        <rFont val="BIZ UDゴシック"/>
        <family val="3"/>
        <charset val="128"/>
      </rPr>
      <t>（生徒が学校経由で購入した場合）</t>
    </r>
    <rPh sb="0" eb="4">
      <t>コウフシンセイ</t>
    </rPh>
    <rPh sb="8" eb="10">
      <t>セイト</t>
    </rPh>
    <rPh sb="11" eb="13">
      <t>ガッコウ</t>
    </rPh>
    <rPh sb="13" eb="15">
      <t>ケイユ</t>
    </rPh>
    <rPh sb="16" eb="18">
      <t>コウニュウ</t>
    </rPh>
    <rPh sb="20" eb="22">
      <t>バアイ</t>
    </rPh>
    <phoneticPr fontId="5"/>
  </si>
  <si>
    <r>
      <t>申請期間</t>
    </r>
    <r>
      <rPr>
        <sz val="14"/>
        <color rgb="FFFF0000"/>
        <rFont val="HGPｺﾞｼｯｸM"/>
        <family val="3"/>
        <charset val="128"/>
      </rPr>
      <t>②</t>
    </r>
    <r>
      <rPr>
        <sz val="14"/>
        <rFont val="HGPｺﾞｼｯｸM"/>
        <family val="3"/>
        <charset val="128"/>
      </rPr>
      <t>加算分</t>
    </r>
    <rPh sb="0" eb="4">
      <t>シンセイキカン</t>
    </rPh>
    <rPh sb="5" eb="7">
      <t>カサン</t>
    </rPh>
    <rPh sb="7" eb="8">
      <t>ブン</t>
    </rPh>
    <phoneticPr fontId="5"/>
  </si>
  <si>
    <r>
      <t>申請期間</t>
    </r>
    <r>
      <rPr>
        <sz val="14"/>
        <color rgb="FFFF0000"/>
        <rFont val="HGPｺﾞｼｯｸM"/>
        <family val="3"/>
        <charset val="128"/>
      </rPr>
      <t>②</t>
    </r>
    <r>
      <rPr>
        <sz val="14"/>
        <rFont val="HGPｺﾞｼｯｸM"/>
        <family val="3"/>
        <charset val="128"/>
      </rPr>
      <t>基本分</t>
    </r>
    <rPh sb="0" eb="4">
      <t>シンセイキカン</t>
    </rPh>
    <rPh sb="5" eb="8">
      <t>キホンブン</t>
    </rPh>
    <phoneticPr fontId="5"/>
  </si>
  <si>
    <t>設置者名</t>
    <rPh sb="0" eb="3">
      <t>セッチシャ</t>
    </rPh>
    <rPh sb="3" eb="4">
      <t>メイ</t>
    </rPh>
    <phoneticPr fontId="5"/>
  </si>
  <si>
    <t>(緊急連絡先）</t>
    <rPh sb="1" eb="3">
      <t>キンキュウ</t>
    </rPh>
    <rPh sb="3" eb="6">
      <t>レンラクサキ</t>
    </rPh>
    <phoneticPr fontId="5"/>
  </si>
  <si>
    <t>（事務担当者連絡先）</t>
    <rPh sb="1" eb="3">
      <t>ジム</t>
    </rPh>
    <rPh sb="3" eb="6">
      <t>タントウシャ</t>
    </rPh>
    <rPh sb="6" eb="9">
      <t>レンラクサキ</t>
    </rPh>
    <phoneticPr fontId="5"/>
  </si>
  <si>
    <t>学校番号</t>
    <rPh sb="0" eb="4">
      <t>ガッコウバンゴウ</t>
    </rPh>
    <phoneticPr fontId="5"/>
  </si>
  <si>
    <t>学校番号</t>
    <rPh sb="0" eb="2">
      <t>ガッコウ</t>
    </rPh>
    <rPh sb="2" eb="4">
      <t>バンゴウ</t>
    </rPh>
    <phoneticPr fontId="5"/>
  </si>
  <si>
    <t>設置者所在地</t>
    <rPh sb="0" eb="3">
      <t>セッチシャ</t>
    </rPh>
    <rPh sb="3" eb="6">
      <t>ショザイチ</t>
    </rPh>
    <phoneticPr fontId="5"/>
  </si>
  <si>
    <t>加算分</t>
    <rPh sb="0" eb="2">
      <t>カサン</t>
    </rPh>
    <rPh sb="2" eb="3">
      <t>ブン</t>
    </rPh>
    <phoneticPr fontId="5"/>
  </si>
  <si>
    <t>基本分</t>
    <rPh sb="0" eb="3">
      <t>キホンブン</t>
    </rPh>
    <phoneticPr fontId="5"/>
  </si>
  <si>
    <t>理事長名</t>
    <rPh sb="0" eb="3">
      <t>リジチョウ</t>
    </rPh>
    <rPh sb="3" eb="4">
      <t>メイ</t>
    </rPh>
    <phoneticPr fontId="5"/>
  </si>
  <si>
    <r>
      <t>　</t>
    </r>
    <r>
      <rPr>
        <b/>
        <u/>
        <sz val="11"/>
        <rFont val="HGP創英角ｺﾞｼｯｸUB"/>
        <family val="3"/>
        <charset val="128"/>
      </rPr>
      <t>以外の品目</t>
    </r>
    <r>
      <rPr>
        <sz val="11"/>
        <rFont val="ＭＳ ゴシック"/>
        <family val="3"/>
        <charset val="128"/>
      </rPr>
      <t>について、上記の端末機器購入額に</t>
    </r>
    <r>
      <rPr>
        <b/>
        <u/>
        <sz val="11"/>
        <rFont val="HGS創英角ｺﾞｼｯｸUB"/>
        <family val="3"/>
        <charset val="128"/>
      </rPr>
      <t>含まれていない</t>
    </r>
    <r>
      <rPr>
        <sz val="11"/>
        <rFont val="ＭＳ ゴシック"/>
        <family val="3"/>
        <charset val="128"/>
      </rPr>
      <t>こと。</t>
    </r>
    <rPh sb="1" eb="3">
      <t>イガイ</t>
    </rPh>
    <rPh sb="4" eb="6">
      <t>ヒンモク</t>
    </rPh>
    <rPh sb="11" eb="13">
      <t>ジョウキ</t>
    </rPh>
    <rPh sb="14" eb="16">
      <t>タンマツ</t>
    </rPh>
    <rPh sb="16" eb="21">
      <t>キキコウニュウガク</t>
    </rPh>
    <rPh sb="22" eb="23">
      <t>フク</t>
    </rPh>
    <phoneticPr fontId="5"/>
  </si>
  <si>
    <t>　③端末機器購入時に設定した、使用する生徒の在学期間中の保守・保証料、④その他特に必要と認められる経費）</t>
    <rPh sb="2" eb="4">
      <t>タンマツ</t>
    </rPh>
    <rPh sb="4" eb="6">
      <t>キキ</t>
    </rPh>
    <rPh sb="6" eb="8">
      <t>コウニュウ</t>
    </rPh>
    <rPh sb="8" eb="9">
      <t>ジ</t>
    </rPh>
    <rPh sb="10" eb="12">
      <t>セッテイ</t>
    </rPh>
    <rPh sb="15" eb="17">
      <t>シヨウ</t>
    </rPh>
    <rPh sb="19" eb="21">
      <t>セイト</t>
    </rPh>
    <rPh sb="22" eb="24">
      <t>ザイガク</t>
    </rPh>
    <rPh sb="24" eb="26">
      <t>キカン</t>
    </rPh>
    <rPh sb="26" eb="27">
      <t>チュウ</t>
    </rPh>
    <rPh sb="28" eb="30">
      <t>ホシュ</t>
    </rPh>
    <rPh sb="31" eb="34">
      <t>ホショウリョウ</t>
    </rPh>
    <phoneticPr fontId="5"/>
  </si>
  <si>
    <r>
      <t>申請期間</t>
    </r>
    <r>
      <rPr>
        <sz val="12"/>
        <color rgb="FFFF0000"/>
        <rFont val="HGPｺﾞｼｯｸM"/>
        <family val="3"/>
        <charset val="128"/>
      </rPr>
      <t>②</t>
    </r>
    <r>
      <rPr>
        <sz val="12"/>
        <color theme="1"/>
        <rFont val="HGPｺﾞｼｯｸM"/>
        <family val="3"/>
        <charset val="128"/>
      </rPr>
      <t>加算</t>
    </r>
    <r>
      <rPr>
        <sz val="12"/>
        <rFont val="HGPｺﾞｼｯｸM"/>
        <family val="3"/>
        <charset val="128"/>
      </rPr>
      <t>分</t>
    </r>
    <rPh sb="0" eb="4">
      <t>シンセイキカン</t>
    </rPh>
    <rPh sb="5" eb="7">
      <t>カサン</t>
    </rPh>
    <rPh sb="7" eb="8">
      <t>ブン</t>
    </rPh>
    <phoneticPr fontId="5"/>
  </si>
  <si>
    <r>
      <t>申請期間</t>
    </r>
    <r>
      <rPr>
        <sz val="12"/>
        <color rgb="FFFF0000"/>
        <rFont val="HGPｺﾞｼｯｸM"/>
        <family val="3"/>
        <charset val="128"/>
      </rPr>
      <t>②</t>
    </r>
    <r>
      <rPr>
        <sz val="12"/>
        <rFont val="HGPｺﾞｼｯｸM"/>
        <family val="3"/>
        <charset val="128"/>
      </rPr>
      <t>基本分</t>
    </r>
    <rPh sb="0" eb="4">
      <t>シンセイキカン</t>
    </rPh>
    <rPh sb="5" eb="8">
      <t>キホンブン</t>
    </rPh>
    <phoneticPr fontId="5"/>
  </si>
  <si>
    <t>法人番号(設置者番号)</t>
    <rPh sb="0" eb="4">
      <t>ホウジンバンゴウ</t>
    </rPh>
    <rPh sb="5" eb="8">
      <t>セッチシャ</t>
    </rPh>
    <rPh sb="8" eb="10">
      <t>バンゴウ</t>
    </rPh>
    <phoneticPr fontId="5"/>
  </si>
  <si>
    <t>学校が実施する、生徒(保護者)の端末購入等費用への負担軽減の金額</t>
    <rPh sb="0" eb="2">
      <t>ガッコウ</t>
    </rPh>
    <rPh sb="3" eb="5">
      <t>ジッシ</t>
    </rPh>
    <rPh sb="8" eb="10">
      <t>セイト</t>
    </rPh>
    <rPh sb="11" eb="14">
      <t>ホゴシャ</t>
    </rPh>
    <rPh sb="16" eb="18">
      <t>タンマツ</t>
    </rPh>
    <rPh sb="18" eb="20">
      <t>コウニュウ</t>
    </rPh>
    <rPh sb="20" eb="21">
      <t>トウ</t>
    </rPh>
    <rPh sb="21" eb="23">
      <t>ヒヨウ</t>
    </rPh>
    <rPh sb="25" eb="27">
      <t>フタン</t>
    </rPh>
    <rPh sb="27" eb="29">
      <t>ケイゲン</t>
    </rPh>
    <rPh sb="30" eb="32">
      <t>キンガク</t>
    </rPh>
    <phoneticPr fontId="5"/>
  </si>
  <si>
    <t>　</t>
  </si>
  <si>
    <t>令和</t>
    <rPh sb="0" eb="2">
      <t>レイワ</t>
    </rPh>
    <phoneticPr fontId="5"/>
  </si>
  <si>
    <t>私立高等学校新入生端末整備費助成事業</t>
    <rPh sb="0" eb="2">
      <t>シリツ</t>
    </rPh>
    <rPh sb="2" eb="6">
      <t>コウトウガッコウ</t>
    </rPh>
    <rPh sb="6" eb="9">
      <t>シンニュウセイ</t>
    </rPh>
    <rPh sb="9" eb="11">
      <t>タンマツ</t>
    </rPh>
    <rPh sb="11" eb="14">
      <t>セイビヒ</t>
    </rPh>
    <rPh sb="14" eb="18">
      <t>ジョセイジギョウ</t>
    </rPh>
    <phoneticPr fontId="5"/>
  </si>
  <si>
    <t>交付申請書様式記入例について</t>
    <rPh sb="0" eb="2">
      <t>コウフ</t>
    </rPh>
    <rPh sb="2" eb="5">
      <t>シンセイショ</t>
    </rPh>
    <rPh sb="5" eb="7">
      <t>ヨウシキ</t>
    </rPh>
    <rPh sb="7" eb="9">
      <t>キニュウ</t>
    </rPh>
    <rPh sb="9" eb="10">
      <t>レイ</t>
    </rPh>
    <phoneticPr fontId="5"/>
  </si>
  <si>
    <t>○各書類の記入例において、囲みの色は下記を表しています。</t>
    <rPh sb="1" eb="2">
      <t>カク</t>
    </rPh>
    <rPh sb="2" eb="4">
      <t>ショルイ</t>
    </rPh>
    <rPh sb="5" eb="8">
      <t>キニュウレイ</t>
    </rPh>
    <rPh sb="13" eb="14">
      <t>カコ</t>
    </rPh>
    <rPh sb="16" eb="17">
      <t>イロ</t>
    </rPh>
    <rPh sb="18" eb="20">
      <t>カキ</t>
    </rPh>
    <rPh sb="21" eb="22">
      <t>アラワ</t>
    </rPh>
    <phoneticPr fontId="5"/>
  </si>
  <si>
    <t>　　・・・　入力または押印する欄</t>
    <rPh sb="6" eb="8">
      <t>ニュウリョク</t>
    </rPh>
    <rPh sb="11" eb="13">
      <t>オウイン</t>
    </rPh>
    <rPh sb="15" eb="16">
      <t>ラン</t>
    </rPh>
    <phoneticPr fontId="5"/>
  </si>
  <si>
    <t>　　・・・　使用しない又は注記欄</t>
    <rPh sb="6" eb="8">
      <t>シヨウ</t>
    </rPh>
    <rPh sb="11" eb="12">
      <t>マタ</t>
    </rPh>
    <rPh sb="13" eb="15">
      <t>チュウキ</t>
    </rPh>
    <rPh sb="15" eb="16">
      <t>ラン</t>
    </rPh>
    <phoneticPr fontId="5"/>
  </si>
  <si>
    <t>　　・・・　総括表へ転記する欄</t>
    <rPh sb="6" eb="9">
      <t>ソウカツヒョウ</t>
    </rPh>
    <rPh sb="10" eb="12">
      <t>テンキ</t>
    </rPh>
    <rPh sb="14" eb="15">
      <t>ラン</t>
    </rPh>
    <phoneticPr fontId="5"/>
  </si>
  <si>
    <t>○</t>
  </si>
  <si>
    <t>○</t>
    <phoneticPr fontId="5"/>
  </si>
  <si>
    <t>〒○○○-○○○○
東京都○○区○○１－１－１</t>
    <rPh sb="10" eb="13">
      <t>トウキョウト</t>
    </rPh>
    <rPh sb="15" eb="16">
      <t>ク</t>
    </rPh>
    <phoneticPr fontId="5"/>
  </si>
  <si>
    <t>学校法人私学財団学園</t>
    <rPh sb="0" eb="4">
      <t>ガッコウホウジン</t>
    </rPh>
    <rPh sb="4" eb="8">
      <t>シガクザイダン</t>
    </rPh>
    <rPh sb="8" eb="10">
      <t>ガクエン</t>
    </rPh>
    <phoneticPr fontId="5"/>
  </si>
  <si>
    <t>財団　太郎</t>
    <rPh sb="0" eb="2">
      <t>ザイダン</t>
    </rPh>
    <rPh sb="3" eb="5">
      <t>タロウ</t>
    </rPh>
    <phoneticPr fontId="5"/>
  </si>
  <si>
    <t>私学　花子</t>
    <rPh sb="0" eb="2">
      <t>シガク</t>
    </rPh>
    <rPh sb="3" eb="5">
      <t>ハナコ</t>
    </rPh>
    <phoneticPr fontId="5"/>
  </si>
  <si>
    <t>03-○○○○-○○○○</t>
    <phoneticPr fontId="5"/>
  </si>
  <si>
    <t>090-○○○○-○○○○</t>
    <phoneticPr fontId="5"/>
  </si>
  <si>
    <t>○○○@○○○.ne.jp</t>
    <phoneticPr fontId="5"/>
  </si>
  <si>
    <t>□</t>
  </si>
  <si>
    <t>□</t>
    <phoneticPr fontId="5"/>
  </si>
  <si>
    <t>□□高等学校</t>
    <rPh sb="2" eb="6">
      <t>コウトウガッコウ</t>
    </rPh>
    <phoneticPr fontId="5"/>
  </si>
  <si>
    <t>◆</t>
    <phoneticPr fontId="5"/>
  </si>
  <si>
    <t>◆◆高等学校</t>
    <rPh sb="2" eb="6">
      <t>コウトウガッコウ</t>
    </rPh>
    <phoneticPr fontId="5"/>
  </si>
  <si>
    <t>マウス</t>
  </si>
  <si>
    <t>保証料</t>
    <rPh sb="0" eb="3">
      <t>ホショウリョウ</t>
    </rPh>
    <phoneticPr fontId="5"/>
  </si>
  <si>
    <t>ﾀﾌﾞﾚｯﾄ(128G)</t>
  </si>
  <si>
    <t>ﾀｯﾁﾍﾟﾝ</t>
  </si>
  <si>
    <t>レ</t>
  </si>
  <si>
    <t>ｷｰﾎﾞｰﾄﾞ型ｶﾊﾞｰ</t>
    <rPh sb="7" eb="8">
      <t>ガタ</t>
    </rPh>
    <phoneticPr fontId="5"/>
  </si>
  <si>
    <t>1</t>
    <phoneticPr fontId="5"/>
  </si>
  <si>
    <t>２</t>
    <phoneticPr fontId="5"/>
  </si>
  <si>
    <t>８</t>
    <phoneticPr fontId="5"/>
  </si>
  <si>
    <r>
      <t xml:space="preserve">申請期間②
</t>
    </r>
    <r>
      <rPr>
        <b/>
        <sz val="18"/>
        <rFont val="HG丸ｺﾞｼｯｸM-PRO"/>
        <family val="3"/>
        <charset val="128"/>
      </rPr>
      <t>転入生分</t>
    </r>
    <r>
      <rPr>
        <sz val="18"/>
        <rFont val="HG丸ｺﾞｼｯｸM-PRO"/>
        <family val="3"/>
        <charset val="128"/>
      </rPr>
      <t>申請</t>
    </r>
    <rPh sb="0" eb="4">
      <t>シンセイキカン</t>
    </rPh>
    <rPh sb="6" eb="9">
      <t>テンニュウセイ</t>
    </rPh>
    <rPh sb="9" eb="10">
      <t>ブン</t>
    </rPh>
    <rPh sb="10" eb="12">
      <t>シンセイ</t>
    </rPh>
    <phoneticPr fontId="5"/>
  </si>
  <si>
    <t>９</t>
    <phoneticPr fontId="5"/>
  </si>
  <si>
    <t>総括表　附票</t>
    <rPh sb="0" eb="3">
      <t>ソウカツヒョウ</t>
    </rPh>
    <rPh sb="4" eb="6">
      <t>フヒョウ</t>
    </rPh>
    <phoneticPr fontId="53"/>
  </si>
  <si>
    <t>学校名</t>
    <rPh sb="0" eb="3">
      <t>ガッコウメイ</t>
    </rPh>
    <phoneticPr fontId="53"/>
  </si>
  <si>
    <t>学校番号</t>
    <rPh sb="0" eb="4">
      <t>ガッコウバンゴウ</t>
    </rPh>
    <phoneticPr fontId="53"/>
  </si>
  <si>
    <t>ア. 新入生実員及び助成対象生徒数の状況</t>
    <rPh sb="3" eb="6">
      <t>シンニュウセイ</t>
    </rPh>
    <rPh sb="6" eb="8">
      <t>ジツイン</t>
    </rPh>
    <rPh sb="8" eb="9">
      <t>オヨ</t>
    </rPh>
    <rPh sb="10" eb="12">
      <t>ジョセイ</t>
    </rPh>
    <rPh sb="12" eb="14">
      <t>タイショウ</t>
    </rPh>
    <rPh sb="14" eb="17">
      <t>セイトスウ</t>
    </rPh>
    <rPh sb="18" eb="20">
      <t>ジョウキョウ</t>
    </rPh>
    <phoneticPr fontId="53"/>
  </si>
  <si>
    <t>【申請期間①】</t>
    <rPh sb="1" eb="3">
      <t>シンセイ</t>
    </rPh>
    <rPh sb="3" eb="5">
      <t>キカン</t>
    </rPh>
    <phoneticPr fontId="53"/>
  </si>
  <si>
    <t>※適宜、行を追加して作成してください</t>
    <phoneticPr fontId="53"/>
  </si>
  <si>
    <t>申請時点の学年</t>
    <rPh sb="0" eb="2">
      <t>シンセイ</t>
    </rPh>
    <rPh sb="2" eb="4">
      <t>ジテン</t>
    </rPh>
    <rPh sb="5" eb="7">
      <t>ガクネン</t>
    </rPh>
    <phoneticPr fontId="53"/>
  </si>
  <si>
    <t>事象発生時期</t>
    <rPh sb="0" eb="2">
      <t>ジショウ</t>
    </rPh>
    <rPh sb="2" eb="4">
      <t>ハッセイ</t>
    </rPh>
    <rPh sb="4" eb="6">
      <t>ジキ</t>
    </rPh>
    <phoneticPr fontId="53"/>
  </si>
  <si>
    <t>人数</t>
    <rPh sb="0" eb="2">
      <t>ニンズウ</t>
    </rPh>
    <phoneticPr fontId="53"/>
  </si>
  <si>
    <t>端末利用開始時点からの
在学期間残り（月単位）
※保守等申請の場合、注意</t>
    <rPh sb="0" eb="2">
      <t>タンマツ</t>
    </rPh>
    <rPh sb="2" eb="4">
      <t>リヨウ</t>
    </rPh>
    <rPh sb="4" eb="6">
      <t>カイシ</t>
    </rPh>
    <rPh sb="6" eb="8">
      <t>ジテン</t>
    </rPh>
    <rPh sb="12" eb="14">
      <t>ザイガク</t>
    </rPh>
    <rPh sb="14" eb="16">
      <t>キカン</t>
    </rPh>
    <rPh sb="16" eb="17">
      <t>ノコ</t>
    </rPh>
    <rPh sb="19" eb="22">
      <t>ツキタンイ</t>
    </rPh>
    <rPh sb="25" eb="28">
      <t>ホシュトウ</t>
    </rPh>
    <rPh sb="28" eb="30">
      <t>シンセイ</t>
    </rPh>
    <rPh sb="31" eb="33">
      <t>バアイ</t>
    </rPh>
    <rPh sb="34" eb="36">
      <t>チュウイ</t>
    </rPh>
    <phoneticPr fontId="53"/>
  </si>
  <si>
    <t>高校１年生</t>
    <rPh sb="0" eb="2">
      <t>コウコウ</t>
    </rPh>
    <rPh sb="3" eb="5">
      <t>ネンセイ</t>
    </rPh>
    <phoneticPr fontId="53"/>
  </si>
  <si>
    <t>新入生</t>
    <rPh sb="0" eb="3">
      <t>シンニュウセイ</t>
    </rPh>
    <phoneticPr fontId="53"/>
  </si>
  <si>
    <t>令和６年４月</t>
    <rPh sb="0" eb="2">
      <t>レイワ</t>
    </rPh>
    <rPh sb="3" eb="4">
      <t>ネン</t>
    </rPh>
    <rPh sb="5" eb="6">
      <t>ガツ</t>
    </rPh>
    <phoneticPr fontId="53"/>
  </si>
  <si>
    <t>転入生</t>
    <rPh sb="0" eb="3">
      <t>テンニュウセイ</t>
    </rPh>
    <phoneticPr fontId="53"/>
  </si>
  <si>
    <t>令和６年６月</t>
    <rPh sb="0" eb="2">
      <t>レイワ</t>
    </rPh>
    <rPh sb="3" eb="4">
      <t>ネン</t>
    </rPh>
    <rPh sb="5" eb="6">
      <t>ガツ</t>
    </rPh>
    <phoneticPr fontId="53"/>
  </si>
  <si>
    <t>34か月</t>
    <rPh sb="3" eb="4">
      <t>ゲツ</t>
    </rPh>
    <phoneticPr fontId="53"/>
  </si>
  <si>
    <t>令和６年９月</t>
    <rPh sb="0" eb="2">
      <t>レイワ</t>
    </rPh>
    <rPh sb="3" eb="4">
      <t>ネン</t>
    </rPh>
    <rPh sb="5" eb="6">
      <t>ガツ</t>
    </rPh>
    <phoneticPr fontId="53"/>
  </si>
  <si>
    <t>31か月</t>
    <rPh sb="3" eb="4">
      <t>ゲツ</t>
    </rPh>
    <phoneticPr fontId="53"/>
  </si>
  <si>
    <t>退学者等</t>
    <rPh sb="0" eb="3">
      <t>タイガクシャ</t>
    </rPh>
    <rPh sb="3" eb="4">
      <t>トウ</t>
    </rPh>
    <phoneticPr fontId="53"/>
  </si>
  <si>
    <t>令和６年８月</t>
    <rPh sb="0" eb="2">
      <t>レイワ</t>
    </rPh>
    <rPh sb="3" eb="4">
      <t>ネン</t>
    </rPh>
    <rPh sb="5" eb="6">
      <t>ガツ</t>
    </rPh>
    <phoneticPr fontId="53"/>
  </si>
  <si>
    <t>0か月</t>
    <rPh sb="2" eb="3">
      <t>ゲツ</t>
    </rPh>
    <phoneticPr fontId="53"/>
  </si>
  <si>
    <t>高校２,3年生</t>
    <rPh sb="0" eb="2">
      <t>コウコウ</t>
    </rPh>
    <rPh sb="5" eb="6">
      <t>ネン</t>
    </rPh>
    <rPh sb="6" eb="7">
      <t>セイ</t>
    </rPh>
    <phoneticPr fontId="53"/>
  </si>
  <si>
    <r>
      <t xml:space="preserve">転入生
</t>
    </r>
    <r>
      <rPr>
        <sz val="9"/>
        <color theme="1"/>
        <rFont val="Meiryo UI"/>
        <family val="3"/>
        <charset val="128"/>
      </rPr>
      <t>※留学帰国者含む</t>
    </r>
    <rPh sb="0" eb="3">
      <t>テンニュウセイ</t>
    </rPh>
    <rPh sb="5" eb="7">
      <t>リュウガク</t>
    </rPh>
    <rPh sb="7" eb="10">
      <t>キコクシャ</t>
    </rPh>
    <rPh sb="10" eb="11">
      <t>フク</t>
    </rPh>
    <phoneticPr fontId="53"/>
  </si>
  <si>
    <t>令和６年１月</t>
    <rPh sb="0" eb="2">
      <t>レイワ</t>
    </rPh>
    <rPh sb="3" eb="4">
      <t>ネン</t>
    </rPh>
    <rPh sb="5" eb="6">
      <t>ガツ</t>
    </rPh>
    <phoneticPr fontId="53"/>
  </si>
  <si>
    <t>27か月　※１年生の１月帰国</t>
    <rPh sb="3" eb="4">
      <t>ゲツ</t>
    </rPh>
    <rPh sb="7" eb="8">
      <t>ネン</t>
    </rPh>
    <rPh sb="8" eb="9">
      <t>セイ</t>
    </rPh>
    <rPh sb="11" eb="12">
      <t>ガツ</t>
    </rPh>
    <rPh sb="12" eb="14">
      <t>キコク</t>
    </rPh>
    <phoneticPr fontId="53"/>
  </si>
  <si>
    <t>15か月　※２年生の１月転入</t>
    <rPh sb="3" eb="4">
      <t>ゲツ</t>
    </rPh>
    <rPh sb="7" eb="9">
      <t>ネンセイ</t>
    </rPh>
    <rPh sb="11" eb="12">
      <t>ガツ</t>
    </rPh>
    <rPh sb="12" eb="14">
      <t>テンニュウ</t>
    </rPh>
    <phoneticPr fontId="53"/>
  </si>
  <si>
    <t>24か月　※２年生の４月転入</t>
    <rPh sb="3" eb="4">
      <t>ゲツ</t>
    </rPh>
    <rPh sb="7" eb="8">
      <t>ネン</t>
    </rPh>
    <rPh sb="8" eb="9">
      <t>セイ</t>
    </rPh>
    <rPh sb="11" eb="12">
      <t>ガツ</t>
    </rPh>
    <rPh sb="12" eb="14">
      <t>テンニュウ</t>
    </rPh>
    <phoneticPr fontId="53"/>
  </si>
  <si>
    <t>合計</t>
    <rPh sb="0" eb="2">
      <t>ゴウケイ</t>
    </rPh>
    <phoneticPr fontId="53"/>
  </si>
  <si>
    <r>
      <rPr>
        <b/>
        <sz val="10"/>
        <color theme="1"/>
        <rFont val="Meiryo UI"/>
        <family val="3"/>
        <charset val="128"/>
      </rPr>
      <t>（合計）-（退学者数）</t>
    </r>
    <r>
      <rPr>
        <sz val="10"/>
        <color theme="1"/>
        <rFont val="Meiryo UI"/>
        <family val="3"/>
        <charset val="128"/>
      </rPr>
      <t xml:space="preserve">
　　</t>
    </r>
    <r>
      <rPr>
        <sz val="8"/>
        <color theme="1"/>
        <rFont val="Meiryo UI"/>
        <family val="3"/>
        <charset val="128"/>
      </rPr>
      <t>※重複カウントを除くため</t>
    </r>
    <rPh sb="1" eb="3">
      <t>ゴウケイ</t>
    </rPh>
    <rPh sb="6" eb="9">
      <t>タイガクシャ</t>
    </rPh>
    <rPh sb="9" eb="10">
      <t>スウ</t>
    </rPh>
    <phoneticPr fontId="53"/>
  </si>
  <si>
    <t>←助成対象生徒数
（申請可能上限生徒数）</t>
    <rPh sb="1" eb="5">
      <t>ジョセイタイショウ</t>
    </rPh>
    <rPh sb="5" eb="8">
      <t>セイトスウ</t>
    </rPh>
    <rPh sb="10" eb="12">
      <t>シンセイ</t>
    </rPh>
    <rPh sb="12" eb="14">
      <t>カノウ</t>
    </rPh>
    <rPh sb="14" eb="16">
      <t>ジョウゲン</t>
    </rPh>
    <rPh sb="16" eb="19">
      <t>セイトスウ</t>
    </rPh>
    <phoneticPr fontId="53"/>
  </si>
  <si>
    <t>【申請期間②】</t>
    <rPh sb="1" eb="3">
      <t>シンセイ</t>
    </rPh>
    <rPh sb="3" eb="5">
      <t>キカン</t>
    </rPh>
    <phoneticPr fontId="53"/>
  </si>
  <si>
    <t>申請期間①以降の変動状況</t>
    <rPh sb="0" eb="2">
      <t>シンセイ</t>
    </rPh>
    <rPh sb="2" eb="4">
      <t>キカン</t>
    </rPh>
    <rPh sb="5" eb="7">
      <t>イコウ</t>
    </rPh>
    <rPh sb="8" eb="10">
      <t>ヘンドウ</t>
    </rPh>
    <rPh sb="10" eb="12">
      <t>ジョウキョウ</t>
    </rPh>
    <phoneticPr fontId="53"/>
  </si>
  <si>
    <t>令和６年11月</t>
    <rPh sb="0" eb="2">
      <t>レイワ</t>
    </rPh>
    <rPh sb="3" eb="4">
      <t>ネン</t>
    </rPh>
    <rPh sb="6" eb="7">
      <t>ガツ</t>
    </rPh>
    <phoneticPr fontId="53"/>
  </si>
  <si>
    <t>29か月</t>
    <rPh sb="3" eb="4">
      <t>ゲツ</t>
    </rPh>
    <phoneticPr fontId="53"/>
  </si>
  <si>
    <t>令和６年12月</t>
    <rPh sb="0" eb="2">
      <t>レイワ</t>
    </rPh>
    <rPh sb="3" eb="4">
      <t>ネン</t>
    </rPh>
    <rPh sb="6" eb="7">
      <t>ガツ</t>
    </rPh>
    <phoneticPr fontId="53"/>
  </si>
  <si>
    <t>12か月　※２年生の11月転入</t>
    <rPh sb="3" eb="4">
      <t>ゲツ</t>
    </rPh>
    <rPh sb="7" eb="9">
      <t>ネンセイ</t>
    </rPh>
    <rPh sb="12" eb="13">
      <t>ガツ</t>
    </rPh>
    <rPh sb="13" eb="15">
      <t>テンニュウ</t>
    </rPh>
    <phoneticPr fontId="53"/>
  </si>
  <si>
    <r>
      <rPr>
        <b/>
        <sz val="10"/>
        <rFont val="Meiryo UI"/>
        <family val="3"/>
        <charset val="128"/>
      </rPr>
      <t>（合計）-（退学者数）</t>
    </r>
    <r>
      <rPr>
        <sz val="10"/>
        <color theme="1"/>
        <rFont val="Meiryo UI"/>
        <family val="3"/>
        <charset val="128"/>
      </rPr>
      <t>　
　　</t>
    </r>
    <r>
      <rPr>
        <sz val="8"/>
        <color theme="1"/>
        <rFont val="Meiryo UI"/>
        <family val="3"/>
        <charset val="128"/>
      </rPr>
      <t>※重複カウントを除くため</t>
    </r>
    <rPh sb="1" eb="3">
      <t>ゴウケイ</t>
    </rPh>
    <rPh sb="6" eb="9">
      <t>タイガクシャ</t>
    </rPh>
    <rPh sb="9" eb="10">
      <t>スウ</t>
    </rPh>
    <phoneticPr fontId="53"/>
  </si>
  <si>
    <t>（合計）-（退学者数）+（申請期間①の助成対象生徒数）</t>
    <rPh sb="13" eb="15">
      <t>シンセイ</t>
    </rPh>
    <rPh sb="15" eb="17">
      <t>キカン</t>
    </rPh>
    <rPh sb="19" eb="21">
      <t>ジョセイ</t>
    </rPh>
    <rPh sb="21" eb="26">
      <t>タイショウセイトスウ</t>
    </rPh>
    <phoneticPr fontId="53"/>
  </si>
  <si>
    <t>□□高等学校</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</si>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</sst>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 &quot;#,##0"/>
    <numFmt numFmtId="177" formatCode="&quot;合&quot;&quot;計&quot;0&quot;人&quot;"/>
    <numFmt numFmtId="178" formatCode="&quot;合計&quot;0&quot;人&quot;"/>
    <numFmt numFmtId="179" formatCode="#,##0&quot;円&quot;"/>
    <numFmt numFmtId="180" formatCode="&quot;合計&quot;#,##0&quot;人&quot;"/>
  </numFmts>
  <fonts count="68" x14ac:knownFonts="1">
    <font>
      <sz val="11"/>
      <name val="HG丸ｺﾞｼｯｸM-PRO"/>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HG丸ｺﾞｼｯｸM-PRO"/>
      <family val="3"/>
      <charset val="128"/>
    </font>
    <font>
      <sz val="6"/>
      <name val="HG丸ｺﾞｼｯｸM-PRO"/>
      <family val="3"/>
      <charset val="128"/>
    </font>
    <font>
      <sz val="11"/>
      <name val="ＭＳ ゴシック"/>
      <family val="3"/>
      <charset val="128"/>
    </font>
    <font>
      <sz val="9"/>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18"/>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0.5"/>
      <name val="ＭＳ ゴシック"/>
      <family val="3"/>
      <charset val="128"/>
    </font>
    <font>
      <sz val="10.5"/>
      <name val="HGPｺﾞｼｯｸM"/>
      <family val="3"/>
      <charset val="128"/>
    </font>
    <font>
      <b/>
      <sz val="12"/>
      <name val="ＭＳ ゴシック"/>
      <family val="3"/>
      <charset val="128"/>
    </font>
    <font>
      <b/>
      <sz val="16"/>
      <name val="BIZ UDゴシック"/>
      <family val="3"/>
      <charset val="128"/>
    </font>
    <font>
      <sz val="12"/>
      <name val="HGPｺﾞｼｯｸM"/>
      <family val="3"/>
      <charset val="128"/>
    </font>
    <font>
      <b/>
      <u/>
      <sz val="11"/>
      <name val="HGS創英角ｺﾞｼｯｸUB"/>
      <family val="3"/>
      <charset val="128"/>
    </font>
    <font>
      <b/>
      <u/>
      <sz val="11"/>
      <name val="HGP創英角ｺﾞｼｯｸUB"/>
      <family val="3"/>
      <charset val="128"/>
    </font>
    <font>
      <b/>
      <sz val="14"/>
      <name val="HGP創英角ｺﾞｼｯｸUB"/>
      <family val="3"/>
      <charset val="128"/>
    </font>
    <font>
      <b/>
      <u/>
      <sz val="14"/>
      <name val="HGP創英角ｺﾞｼｯｸUB"/>
      <family val="3"/>
      <charset val="128"/>
    </font>
    <font>
      <b/>
      <sz val="13"/>
      <name val="BIZ UDPゴシック"/>
      <family val="3"/>
      <charset val="128"/>
    </font>
    <font>
      <b/>
      <sz val="11"/>
      <color rgb="FFFF0000"/>
      <name val="ＭＳ ゴシック"/>
      <family val="3"/>
      <charset val="128"/>
    </font>
    <font>
      <b/>
      <sz val="10"/>
      <color rgb="FFFF0000"/>
      <name val="ＭＳ ゴシック"/>
      <family val="3"/>
      <charset val="128"/>
    </font>
    <font>
      <strike/>
      <sz val="11"/>
      <name val="ＭＳ ゴシック"/>
      <family val="3"/>
      <charset val="128"/>
    </font>
    <font>
      <b/>
      <sz val="14"/>
      <name val="BIZ UDゴシック"/>
      <family val="3"/>
      <charset val="128"/>
    </font>
    <font>
      <b/>
      <sz val="11"/>
      <name val="BIZ UDゴシック"/>
      <family val="3"/>
      <charset val="128"/>
    </font>
    <font>
      <sz val="9"/>
      <name val="HGPｺﾞｼｯｸM"/>
      <family val="3"/>
      <charset val="128"/>
    </font>
    <font>
      <sz val="14"/>
      <name val="BIZ UDゴシック"/>
      <family val="3"/>
      <charset val="128"/>
    </font>
    <font>
      <sz val="10"/>
      <color rgb="FFFF0000"/>
      <name val="ＭＳ ゴシック"/>
      <family val="3"/>
      <charset val="128"/>
    </font>
    <font>
      <b/>
      <sz val="10"/>
      <name val="ＭＳ ゴシック"/>
      <family val="3"/>
      <charset val="128"/>
    </font>
    <font>
      <b/>
      <sz val="12"/>
      <color rgb="FFFF0000"/>
      <name val="HGPｺﾞｼｯｸM"/>
      <family val="3"/>
      <charset val="128"/>
    </font>
    <font>
      <sz val="12"/>
      <name val="ＭＳ Ｐゴシック"/>
      <family val="3"/>
      <charset val="128"/>
      <scheme val="major"/>
    </font>
    <font>
      <b/>
      <sz val="9"/>
      <name val="ＭＳ ゴシック"/>
      <family val="3"/>
      <charset val="128"/>
    </font>
    <font>
      <sz val="14"/>
      <name val="HGPｺﾞｼｯｸM"/>
      <family val="3"/>
      <charset val="128"/>
    </font>
    <font>
      <b/>
      <sz val="11"/>
      <color rgb="FFFF0000"/>
      <name val="HGPｺﾞｼｯｸM"/>
      <family val="3"/>
      <charset val="128"/>
    </font>
    <font>
      <sz val="9"/>
      <color rgb="FFFF0000"/>
      <name val="ＭＳ ゴシック"/>
      <family val="3"/>
      <charset val="128"/>
    </font>
    <font>
      <b/>
      <sz val="12"/>
      <name val="BIZ UDゴシック"/>
      <family val="3"/>
      <charset val="128"/>
    </font>
    <font>
      <sz val="14"/>
      <color rgb="FFFF0000"/>
      <name val="HGPｺﾞｼｯｸM"/>
      <family val="3"/>
      <charset val="128"/>
    </font>
    <font>
      <sz val="10"/>
      <name val="HGPｺﾞｼｯｸM"/>
      <family val="3"/>
      <charset val="128"/>
    </font>
    <font>
      <sz val="12"/>
      <color rgb="FFFF0000"/>
      <name val="HGPｺﾞｼｯｸM"/>
      <family val="3"/>
      <charset val="128"/>
    </font>
    <font>
      <sz val="12"/>
      <color theme="1"/>
      <name val="HGPｺﾞｼｯｸM"/>
      <family val="3"/>
      <charset val="128"/>
    </font>
    <font>
      <b/>
      <sz val="14"/>
      <color rgb="FFFF0000"/>
      <name val="ＭＳ ゴシック"/>
      <family val="3"/>
      <charset val="128"/>
    </font>
    <font>
      <u/>
      <sz val="11"/>
      <color theme="10"/>
      <name val="HG丸ｺﾞｼｯｸM-PRO"/>
      <family val="3"/>
      <charset val="128"/>
    </font>
    <font>
      <sz val="18"/>
      <name val="HG丸ｺﾞｼｯｸM-PRO"/>
      <family val="3"/>
      <charset val="128"/>
    </font>
    <font>
      <sz val="14"/>
      <name val="HG丸ｺﾞｼｯｸM-PRO"/>
      <family val="3"/>
      <charset val="128"/>
    </font>
    <font>
      <b/>
      <sz val="18"/>
      <name val="HG丸ｺﾞｼｯｸM-PRO"/>
      <family val="3"/>
      <charset val="128"/>
    </font>
    <font>
      <sz val="13"/>
      <color theme="1"/>
      <name val="Meiryo UI"/>
      <family val="3"/>
      <charset val="128"/>
    </font>
    <font>
      <sz val="6"/>
      <name val="ＭＳ Ｐゴシック"/>
      <family val="2"/>
      <charset val="128"/>
      <scheme val="minor"/>
    </font>
    <font>
      <sz val="11"/>
      <color theme="1"/>
      <name val="Meiryo UI"/>
      <family val="3"/>
      <charset val="128"/>
    </font>
    <font>
      <sz val="10"/>
      <color theme="1"/>
      <name val="Meiryo UI"/>
      <family val="3"/>
      <charset val="128"/>
    </font>
    <font>
      <sz val="10"/>
      <name val="Meiryo UI"/>
      <family val="3"/>
      <charset val="128"/>
    </font>
    <font>
      <sz val="9"/>
      <color theme="1"/>
      <name val="Meiryo UI"/>
      <family val="3"/>
      <charset val="128"/>
    </font>
    <font>
      <b/>
      <sz val="10"/>
      <color theme="1"/>
      <name val="Meiryo UI"/>
      <family val="3"/>
      <charset val="128"/>
    </font>
    <font>
      <sz val="8"/>
      <color theme="1"/>
      <name val="Meiryo UI"/>
      <family val="3"/>
      <charset val="128"/>
    </font>
    <font>
      <b/>
      <sz val="14"/>
      <name val="Meiryo UI"/>
      <family val="3"/>
      <charset val="128"/>
    </font>
    <font>
      <b/>
      <sz val="11"/>
      <color theme="1"/>
      <name val="Meiryo UI"/>
      <family val="3"/>
      <charset val="128"/>
    </font>
    <font>
      <sz val="10"/>
      <name val="HG丸ｺﾞｼｯｸM-PRO"/>
      <family val="3"/>
      <charset val="128"/>
    </font>
    <font>
      <b/>
      <sz val="10"/>
      <name val="Meiryo UI"/>
      <family val="3"/>
      <charset val="128"/>
    </font>
    <font>
      <sz val="11"/>
      <name val="Meiryo UI"/>
      <family val="3"/>
      <charset val="128"/>
    </font>
    <font>
      <sz val="11"/>
      <color rgb="FFFF0000"/>
      <name val="Meiryo UI"/>
      <family val="3"/>
      <charset val="128"/>
    </font>
    <font>
      <b/>
      <sz val="11"/>
      <name val="Meiryo UI"/>
      <family val="3"/>
      <charset val="128"/>
    </font>
    <font>
      <sz val="9"/>
      <color indexed="81"/>
      <name val="Meiryo UI"/>
      <family val="3"/>
      <charset val="128"/>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79998168889431442"/>
        <bgColor indexed="64"/>
      </patternFill>
    </fill>
  </fills>
  <borders count="215">
    <border>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style="thin">
        <color indexed="64"/>
      </bottom>
      <diagonal/>
    </border>
    <border>
      <left/>
      <right style="thin">
        <color indexed="64"/>
      </right>
      <top style="double">
        <color indexed="64"/>
      </top>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top style="medium">
        <color indexed="64"/>
      </top>
      <bottom/>
      <diagonal style="hair">
        <color indexed="64"/>
      </diagonal>
    </border>
    <border diagonalUp="1">
      <left style="thin">
        <color indexed="64"/>
      </left>
      <right/>
      <top/>
      <bottom/>
      <diagonal style="hair">
        <color indexed="64"/>
      </diagonal>
    </border>
    <border diagonalUp="1">
      <left style="thin">
        <color indexed="64"/>
      </left>
      <right/>
      <top/>
      <bottom style="medium">
        <color indexed="64"/>
      </bottom>
      <diagonal style="hair">
        <color indexed="64"/>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top style="thick">
        <color indexed="64"/>
      </top>
      <bottom style="thick">
        <color indexed="64"/>
      </bottom>
      <diagonal/>
    </border>
    <border>
      <left style="thick">
        <color indexed="64"/>
      </left>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n">
        <color indexed="64"/>
      </top>
      <bottom style="thin">
        <color indexed="64"/>
      </bottom>
      <diagonal/>
    </border>
    <border>
      <left/>
      <right/>
      <top style="thick">
        <color indexed="64"/>
      </top>
      <bottom/>
      <diagonal/>
    </border>
    <border>
      <left style="thin">
        <color indexed="64"/>
      </left>
      <right style="medium">
        <color indexed="64"/>
      </right>
      <top style="thick">
        <color indexed="64"/>
      </top>
      <bottom style="thick">
        <color indexed="64"/>
      </bottom>
      <diagonal/>
    </border>
    <border>
      <left style="thin">
        <color indexed="64"/>
      </left>
      <right style="medium">
        <color indexed="64"/>
      </right>
      <top style="thick">
        <color indexed="64"/>
      </top>
      <bottom/>
      <diagonal/>
    </border>
    <border>
      <left style="thin">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thick">
        <color indexed="64"/>
      </bottom>
      <diagonal/>
    </border>
    <border>
      <left style="medium">
        <color indexed="64"/>
      </left>
      <right/>
      <top style="double">
        <color indexed="64"/>
      </top>
      <bottom style="dotted">
        <color indexed="64"/>
      </bottom>
      <diagonal/>
    </border>
    <border>
      <left style="medium">
        <color indexed="64"/>
      </left>
      <right/>
      <top style="dotted">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bottom style="medium">
        <color indexed="64"/>
      </bottom>
      <diagonal/>
    </border>
    <border>
      <left/>
      <right/>
      <top/>
      <bottom style="thick">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diagonalUp="1">
      <left/>
      <right/>
      <top style="medium">
        <color indexed="64"/>
      </top>
      <bottom/>
      <diagonal style="hair">
        <color indexed="64"/>
      </diagonal>
    </border>
    <border diagonalUp="1">
      <left/>
      <right/>
      <top/>
      <bottom/>
      <diagonal style="hair">
        <color indexed="64"/>
      </diagonal>
    </border>
    <border diagonalUp="1">
      <left/>
      <right/>
      <top/>
      <bottom style="medium">
        <color indexed="64"/>
      </bottom>
      <diagonal style="hair">
        <color indexed="64"/>
      </diagonal>
    </border>
    <border>
      <left/>
      <right/>
      <top style="dotted">
        <color indexed="64"/>
      </top>
      <bottom style="thin">
        <color indexed="64"/>
      </bottom>
      <diagonal/>
    </border>
    <border diagonalUp="1">
      <left style="medium">
        <color indexed="64"/>
      </left>
      <right style="thin">
        <color indexed="64"/>
      </right>
      <top style="medium">
        <color indexed="64"/>
      </top>
      <bottom/>
      <diagonal style="hair">
        <color indexed="64"/>
      </diagonal>
    </border>
    <border diagonalUp="1">
      <left style="medium">
        <color indexed="64"/>
      </left>
      <right style="thin">
        <color indexed="64"/>
      </right>
      <top/>
      <bottom/>
      <diagonal style="hair">
        <color indexed="64"/>
      </diagonal>
    </border>
    <border diagonalUp="1">
      <left style="medium">
        <color indexed="64"/>
      </left>
      <right style="thin">
        <color indexed="64"/>
      </right>
      <top/>
      <bottom style="medium">
        <color indexed="64"/>
      </bottom>
      <diagonal style="hair">
        <color indexed="64"/>
      </diagonal>
    </border>
    <border>
      <left style="thin">
        <color indexed="64"/>
      </left>
      <right style="thin">
        <color indexed="64"/>
      </right>
      <top style="thick">
        <color indexed="64"/>
      </top>
      <bottom style="thick">
        <color indexed="64"/>
      </bottom>
      <diagonal/>
    </border>
    <border>
      <left style="medium">
        <color indexed="64"/>
      </left>
      <right style="dotted">
        <color indexed="64"/>
      </right>
      <top style="dotted">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top style="double">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bottom style="medium">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bottom style="thick">
        <color indexed="64"/>
      </bottom>
      <diagonal/>
    </border>
    <border>
      <left/>
      <right style="medium">
        <color indexed="64"/>
      </right>
      <top style="medium">
        <color indexed="64"/>
      </top>
      <bottom style="dotted">
        <color indexed="64"/>
      </bottom>
      <diagonal/>
    </border>
    <border>
      <left/>
      <right style="dotted">
        <color indexed="64"/>
      </right>
      <top style="thick">
        <color indexed="64"/>
      </top>
      <bottom style="thick">
        <color indexed="64"/>
      </bottom>
      <diagonal/>
    </border>
    <border>
      <left style="dotted">
        <color indexed="64"/>
      </left>
      <right/>
      <top style="thin">
        <color indexed="64"/>
      </top>
      <bottom style="medium">
        <color indexed="64"/>
      </bottom>
      <diagonal/>
    </border>
    <border>
      <left/>
      <right style="medium">
        <color indexed="64"/>
      </right>
      <top style="dotted">
        <color indexed="64"/>
      </top>
      <bottom style="thick">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double">
        <color indexed="64"/>
      </top>
      <bottom/>
      <diagonal/>
    </border>
    <border>
      <left/>
      <right style="medium">
        <color indexed="64"/>
      </right>
      <top/>
      <bottom style="double">
        <color indexed="64"/>
      </bottom>
      <diagonal/>
    </border>
    <border>
      <left style="medium">
        <color indexed="64"/>
      </left>
      <right/>
      <top style="double">
        <color indexed="64"/>
      </top>
      <bottom/>
      <diagonal/>
    </border>
    <border>
      <left/>
      <right style="thick">
        <color indexed="64"/>
      </right>
      <top style="thick">
        <color indexed="64"/>
      </top>
      <bottom/>
      <diagonal/>
    </border>
    <border>
      <left style="medium">
        <color indexed="64"/>
      </left>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style="dotted">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diagonalUp="1">
      <left style="thin">
        <color indexed="64"/>
      </left>
      <right style="medium">
        <color indexed="64"/>
      </right>
      <top style="medium">
        <color indexed="64"/>
      </top>
      <bottom/>
      <diagonal style="hair">
        <color indexed="64"/>
      </diagonal>
    </border>
    <border diagonalUp="1">
      <left style="dotted">
        <color indexed="64"/>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style="medium">
        <color indexed="64"/>
      </right>
      <top/>
      <bottom/>
      <diagonal style="hair">
        <color indexed="64"/>
      </diagonal>
    </border>
    <border diagonalUp="1">
      <left style="dotted">
        <color indexed="64"/>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thin">
        <color indexed="64"/>
      </left>
      <right style="medium">
        <color indexed="64"/>
      </right>
      <top/>
      <bottom style="medium">
        <color indexed="64"/>
      </bottom>
      <diagonal style="hair">
        <color indexed="64"/>
      </diagonal>
    </border>
    <border diagonalUp="1">
      <left style="dotted">
        <color indexed="64"/>
      </left>
      <right/>
      <top/>
      <bottom style="medium">
        <color indexed="64"/>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tted">
        <color indexed="64"/>
      </left>
      <right/>
      <top style="dotted">
        <color indexed="64"/>
      </top>
      <bottom style="thick">
        <color indexed="64"/>
      </bottom>
      <diagonal style="hair">
        <color indexed="64"/>
      </diagonal>
    </border>
    <border diagonalUp="1">
      <left/>
      <right style="medium">
        <color indexed="64"/>
      </right>
      <top style="dotted">
        <color indexed="64"/>
      </top>
      <bottom style="thick">
        <color indexed="64"/>
      </bottom>
      <diagonal style="hair">
        <color indexed="64"/>
      </diagonal>
    </border>
    <border diagonalUp="1">
      <left style="dotted">
        <color indexed="64"/>
      </left>
      <right/>
      <top style="thick">
        <color indexed="64"/>
      </top>
      <bottom style="thick">
        <color indexed="64"/>
      </bottom>
      <diagonal style="hair">
        <color indexed="64"/>
      </diagonal>
    </border>
    <border diagonalUp="1">
      <left/>
      <right style="medium">
        <color indexed="64"/>
      </right>
      <top style="thick">
        <color indexed="64"/>
      </top>
      <bottom style="thick">
        <color indexed="64"/>
      </bottom>
      <diagonal style="hair">
        <color indexed="64"/>
      </diagonal>
    </border>
    <border>
      <left/>
      <right style="dotted">
        <color indexed="64"/>
      </right>
      <top style="thin">
        <color indexed="64"/>
      </top>
      <bottom style="thin">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8">
    <xf numFmtId="0" fontId="0" fillId="0" borderId="0">
      <alignment vertical="center"/>
    </xf>
    <xf numFmtId="0" fontId="15" fillId="0" borderId="0">
      <alignment vertical="center"/>
    </xf>
    <xf numFmtId="0" fontId="4" fillId="0" borderId="0">
      <alignment vertical="center"/>
    </xf>
    <xf numFmtId="6" fontId="4" fillId="0" borderId="0" applyFont="0" applyFill="0" applyBorder="0" applyAlignment="0" applyProtection="0">
      <alignment vertical="center"/>
    </xf>
    <xf numFmtId="0" fontId="48" fillId="0" borderId="0" applyNumberForma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605">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6" fillId="0" borderId="0" xfId="0" applyNumberFormat="1" applyFont="1" applyAlignment="1">
      <alignment horizontal="center" vertical="center" shrinkToFit="1"/>
    </xf>
    <xf numFmtId="0" fontId="11" fillId="0" borderId="0" xfId="0" applyFont="1">
      <alignment vertical="center"/>
    </xf>
    <xf numFmtId="0" fontId="6" fillId="0" borderId="0" xfId="0" applyFont="1" applyAlignment="1">
      <alignment vertical="center" wrapText="1"/>
    </xf>
    <xf numFmtId="0" fontId="12" fillId="0" borderId="0" xfId="0" applyFont="1" applyAlignment="1">
      <alignment vertical="center" shrinkToFit="1"/>
    </xf>
    <xf numFmtId="0" fontId="18" fillId="0" borderId="0" xfId="0" applyFont="1">
      <alignment vertical="center"/>
    </xf>
    <xf numFmtId="0" fontId="6" fillId="0" borderId="0" xfId="1" applyFont="1">
      <alignment vertical="center"/>
    </xf>
    <xf numFmtId="0" fontId="8" fillId="0" borderId="0" xfId="2" applyFont="1" applyAlignment="1">
      <alignment vertical="center" shrinkToFit="1"/>
    </xf>
    <xf numFmtId="0" fontId="8" fillId="0" borderId="0" xfId="2" applyFont="1" applyAlignment="1">
      <alignment horizontal="center" vertical="center" shrinkToFit="1"/>
    </xf>
    <xf numFmtId="0" fontId="6" fillId="0" borderId="0" xfId="1" applyFont="1" applyAlignment="1">
      <alignment horizontal="right" vertical="center"/>
    </xf>
    <xf numFmtId="0" fontId="17" fillId="0" borderId="0" xfId="1" applyFont="1" applyAlignment="1">
      <alignment horizontal="center" vertical="center"/>
    </xf>
    <xf numFmtId="0" fontId="17" fillId="0" borderId="0" xfId="1" applyFont="1">
      <alignment vertical="center"/>
    </xf>
    <xf numFmtId="0" fontId="6" fillId="0" borderId="0" xfId="1" applyFont="1" applyAlignment="1">
      <alignment horizontal="center" vertical="center"/>
    </xf>
    <xf numFmtId="0" fontId="6" fillId="0" borderId="0" xfId="0" applyFont="1" applyAlignment="1">
      <alignment horizontal="center" vertical="center" shrinkToFit="1"/>
    </xf>
    <xf numFmtId="176" fontId="6" fillId="0" borderId="0" xfId="0" applyNumberFormat="1" applyFont="1" applyAlignment="1">
      <alignment vertical="center" shrinkToFit="1"/>
    </xf>
    <xf numFmtId="176" fontId="6" fillId="0" borderId="0" xfId="0" applyNumberFormat="1" applyFont="1" applyAlignment="1">
      <alignment horizontal="center" vertical="center" shrinkToFit="1"/>
    </xf>
    <xf numFmtId="0" fontId="6" fillId="0" borderId="66" xfId="1" applyFont="1" applyBorder="1">
      <alignment vertical="center"/>
    </xf>
    <xf numFmtId="0" fontId="9" fillId="0" borderId="0" xfId="0" applyFont="1" applyAlignment="1">
      <alignment vertical="center" shrinkToFit="1"/>
    </xf>
    <xf numFmtId="0" fontId="9" fillId="0" borderId="0" xfId="1" applyFont="1" applyAlignment="1">
      <alignment horizontal="center" vertical="center"/>
    </xf>
    <xf numFmtId="177" fontId="6" fillId="0" borderId="0" xfId="1" applyNumberFormat="1" applyFont="1" applyAlignment="1">
      <alignment horizontal="center" vertical="center" shrinkToFit="1"/>
    </xf>
    <xf numFmtId="6" fontId="6" fillId="0" borderId="0" xfId="3" applyFont="1" applyFill="1" applyBorder="1" applyAlignment="1" applyProtection="1">
      <alignment vertical="center" shrinkToFit="1"/>
    </xf>
    <xf numFmtId="0" fontId="6" fillId="0" borderId="0" xfId="1" applyFont="1" applyAlignment="1">
      <alignment vertical="center" shrinkToFit="1"/>
    </xf>
    <xf numFmtId="3" fontId="6" fillId="0" borderId="0" xfId="1" applyNumberFormat="1" applyFont="1" applyAlignment="1">
      <alignment vertical="center" shrinkToFit="1"/>
    </xf>
    <xf numFmtId="0" fontId="9" fillId="0" borderId="0" xfId="1" applyFont="1">
      <alignment vertical="center"/>
    </xf>
    <xf numFmtId="0" fontId="21" fillId="0" borderId="0" xfId="0" applyFont="1" applyAlignment="1">
      <alignment horizontal="center" vertical="center"/>
    </xf>
    <xf numFmtId="0" fontId="24" fillId="0" borderId="0" xfId="1" applyFont="1">
      <alignment vertical="center"/>
    </xf>
    <xf numFmtId="0" fontId="29" fillId="0" borderId="0" xfId="1" applyFont="1">
      <alignment vertical="center"/>
    </xf>
    <xf numFmtId="0" fontId="10" fillId="0" borderId="0" xfId="1" applyFont="1" applyAlignment="1">
      <alignment horizontal="right" vertical="center"/>
    </xf>
    <xf numFmtId="0" fontId="31" fillId="0" borderId="0" xfId="0" applyFont="1">
      <alignment vertical="center"/>
    </xf>
    <xf numFmtId="0" fontId="6" fillId="0" borderId="91" xfId="1" applyFont="1" applyBorder="1" applyAlignment="1">
      <alignment horizontal="center" vertical="center" shrinkToFit="1"/>
    </xf>
    <xf numFmtId="176" fontId="6" fillId="0" borderId="71" xfId="3" applyNumberFormat="1" applyFont="1" applyBorder="1" applyAlignment="1" applyProtection="1">
      <alignment vertical="center" shrinkToFit="1"/>
    </xf>
    <xf numFmtId="176" fontId="6" fillId="3" borderId="63" xfId="3" applyNumberFormat="1" applyFont="1" applyFill="1" applyBorder="1" applyAlignment="1" applyProtection="1">
      <alignment vertical="center" shrinkToFit="1"/>
    </xf>
    <xf numFmtId="0" fontId="10" fillId="7" borderId="72" xfId="1" applyFont="1" applyFill="1" applyBorder="1" applyAlignment="1">
      <alignment horizontal="center" vertical="center" wrapText="1"/>
    </xf>
    <xf numFmtId="0" fontId="37" fillId="0" borderId="0" xfId="0" applyFont="1">
      <alignment vertical="center"/>
    </xf>
    <xf numFmtId="0" fontId="6" fillId="0" borderId="38" xfId="1" applyFont="1" applyBorder="1">
      <alignment vertical="center"/>
    </xf>
    <xf numFmtId="178" fontId="10" fillId="6" borderId="114" xfId="1" applyNumberFormat="1" applyFont="1" applyFill="1" applyBorder="1" applyAlignment="1">
      <alignment horizontal="center" vertical="center" shrinkToFit="1"/>
    </xf>
    <xf numFmtId="176" fontId="10" fillId="6" borderId="115" xfId="1" applyNumberFormat="1" applyFont="1" applyFill="1" applyBorder="1">
      <alignment vertical="center"/>
    </xf>
    <xf numFmtId="179" fontId="34" fillId="6" borderId="7" xfId="1" applyNumberFormat="1" applyFont="1" applyFill="1" applyBorder="1" applyAlignment="1">
      <alignment horizontal="center" vertical="center" wrapText="1" shrinkToFit="1"/>
    </xf>
    <xf numFmtId="178" fontId="10" fillId="6" borderId="38" xfId="1" applyNumberFormat="1" applyFont="1" applyFill="1" applyBorder="1" applyAlignment="1">
      <alignment horizontal="center" vertical="center" shrinkToFit="1"/>
    </xf>
    <xf numFmtId="176" fontId="10" fillId="6" borderId="130" xfId="1" applyNumberFormat="1" applyFont="1" applyFill="1" applyBorder="1">
      <alignment vertical="center"/>
    </xf>
    <xf numFmtId="0" fontId="35" fillId="3" borderId="61" xfId="1" applyFont="1" applyFill="1" applyBorder="1" applyAlignment="1">
      <alignment horizontal="center" vertical="center" wrapText="1"/>
    </xf>
    <xf numFmtId="0" fontId="20" fillId="0" borderId="0" xfId="2" applyFont="1" applyAlignment="1">
      <alignment horizontal="center" vertical="center" shrinkToFit="1"/>
    </xf>
    <xf numFmtId="176" fontId="6" fillId="6" borderId="125" xfId="1" applyNumberFormat="1" applyFont="1" applyFill="1" applyBorder="1" applyAlignment="1">
      <alignment horizontal="center" vertical="center" shrinkToFit="1"/>
    </xf>
    <xf numFmtId="180" fontId="10" fillId="6" borderId="37" xfId="1" applyNumberFormat="1" applyFont="1" applyFill="1" applyBorder="1" applyAlignment="1">
      <alignment horizontal="center" vertical="center" shrinkToFit="1"/>
    </xf>
    <xf numFmtId="176" fontId="6" fillId="6" borderId="135" xfId="1" applyNumberFormat="1" applyFont="1" applyFill="1" applyBorder="1" applyAlignment="1">
      <alignment vertical="center" shrinkToFit="1"/>
    </xf>
    <xf numFmtId="6" fontId="40" fillId="0" borderId="0" xfId="3" applyFont="1" applyFill="1" applyBorder="1" applyAlignment="1" applyProtection="1">
      <alignment horizontal="center" vertical="center" shrinkToFit="1"/>
    </xf>
    <xf numFmtId="3" fontId="40" fillId="0" borderId="0" xfId="3" applyNumberFormat="1" applyFont="1" applyFill="1" applyBorder="1" applyAlignment="1" applyProtection="1">
      <alignment vertical="center" shrinkToFit="1"/>
    </xf>
    <xf numFmtId="176" fontId="40" fillId="0" borderId="0" xfId="1" applyNumberFormat="1" applyFont="1" applyAlignment="1">
      <alignment horizontal="right" vertical="center" shrinkToFit="1"/>
    </xf>
    <xf numFmtId="176" fontId="40" fillId="0" borderId="0" xfId="1" applyNumberFormat="1" applyFont="1" applyAlignment="1">
      <alignment vertical="center" shrinkToFit="1"/>
    </xf>
    <xf numFmtId="3" fontId="40" fillId="0" borderId="0" xfId="1" applyNumberFormat="1" applyFont="1" applyAlignment="1">
      <alignment vertical="center" shrinkToFit="1"/>
    </xf>
    <xf numFmtId="0" fontId="6" fillId="7" borderId="96" xfId="1" applyFont="1" applyFill="1" applyBorder="1" applyAlignment="1">
      <alignment horizontal="center" vertical="center" wrapText="1"/>
    </xf>
    <xf numFmtId="176" fontId="6" fillId="7" borderId="91" xfId="3" applyNumberFormat="1" applyFont="1" applyFill="1" applyBorder="1" applyAlignment="1" applyProtection="1">
      <alignment vertical="center" shrinkToFit="1"/>
    </xf>
    <xf numFmtId="3" fontId="36" fillId="4" borderId="106" xfId="3" applyNumberFormat="1" applyFont="1" applyFill="1" applyBorder="1" applyAlignment="1" applyProtection="1">
      <alignment vertical="center" shrinkToFit="1"/>
    </xf>
    <xf numFmtId="176" fontId="6" fillId="0" borderId="71" xfId="3" applyNumberFormat="1" applyFont="1" applyBorder="1" applyAlignment="1" applyProtection="1">
      <alignment horizontal="right" vertical="center" shrinkToFit="1"/>
    </xf>
    <xf numFmtId="179" fontId="10" fillId="6" borderId="6" xfId="1" applyNumberFormat="1" applyFont="1" applyFill="1" applyBorder="1" applyAlignment="1">
      <alignment horizontal="center" vertical="top" wrapText="1" shrinkToFit="1"/>
    </xf>
    <xf numFmtId="0" fontId="28" fillId="7" borderId="82" xfId="1" applyFont="1" applyFill="1" applyBorder="1" applyAlignment="1">
      <alignment horizontal="center" vertical="top" wrapText="1"/>
    </xf>
    <xf numFmtId="0" fontId="33" fillId="0" borderId="0" xfId="0" applyFont="1" applyAlignment="1">
      <alignment vertical="center" shrinkToFit="1"/>
    </xf>
    <xf numFmtId="49" fontId="8" fillId="0" borderId="151" xfId="2" applyNumberFormat="1" applyFont="1" applyBorder="1" applyAlignment="1">
      <alignment horizontal="center" vertical="center" shrinkToFit="1"/>
    </xf>
    <xf numFmtId="49" fontId="8" fillId="0" borderId="94" xfId="2" applyNumberFormat="1" applyFont="1" applyBorder="1" applyAlignment="1">
      <alignment horizontal="center" vertical="center" shrinkToFit="1"/>
    </xf>
    <xf numFmtId="0" fontId="9" fillId="0" borderId="63" xfId="2" applyFont="1" applyBorder="1" applyAlignment="1">
      <alignment horizontal="center" vertical="center" shrinkToFit="1"/>
    </xf>
    <xf numFmtId="0" fontId="7" fillId="6" borderId="111" xfId="1" applyFont="1" applyFill="1" applyBorder="1" applyAlignment="1">
      <alignment horizontal="center" vertical="center" wrapText="1" shrinkToFit="1"/>
    </xf>
    <xf numFmtId="0" fontId="7" fillId="6" borderId="0" xfId="1" applyFont="1" applyFill="1" applyAlignment="1">
      <alignment horizontal="center" vertical="center" wrapText="1" shrinkToFit="1"/>
    </xf>
    <xf numFmtId="0" fontId="18" fillId="0" borderId="0" xfId="0" applyFont="1" applyAlignment="1">
      <alignment horizontal="center" vertical="center"/>
    </xf>
    <xf numFmtId="0" fontId="26" fillId="0" borderId="0" xfId="2" applyFont="1" applyAlignment="1">
      <alignment horizontal="left" vertical="center" wrapText="1"/>
    </xf>
    <xf numFmtId="0" fontId="21" fillId="0" borderId="0" xfId="1" applyFont="1" applyAlignment="1">
      <alignment horizontal="center" vertical="center"/>
    </xf>
    <xf numFmtId="0" fontId="47" fillId="0" borderId="63" xfId="1" applyFont="1" applyBorder="1" applyAlignment="1">
      <alignment horizontal="center" vertical="center"/>
    </xf>
    <xf numFmtId="0" fontId="47" fillId="0" borderId="0" xfId="1" applyFont="1" applyAlignment="1">
      <alignment horizontal="center" vertical="center"/>
    </xf>
    <xf numFmtId="176" fontId="6" fillId="3" borderId="62" xfId="3" applyNumberFormat="1" applyFont="1" applyFill="1" applyBorder="1" applyAlignment="1" applyProtection="1">
      <alignment vertical="center" shrinkToFit="1"/>
    </xf>
    <xf numFmtId="176" fontId="6" fillId="0" borderId="75" xfId="3" applyNumberFormat="1" applyFont="1" applyBorder="1" applyAlignment="1" applyProtection="1">
      <alignment horizontal="right" vertical="center" shrinkToFit="1"/>
    </xf>
    <xf numFmtId="0" fontId="28" fillId="7" borderId="98" xfId="1" applyFont="1" applyFill="1" applyBorder="1" applyAlignment="1">
      <alignment horizontal="center" vertical="top" wrapText="1"/>
    </xf>
    <xf numFmtId="0" fontId="28" fillId="3" borderId="74" xfId="1" applyFont="1" applyFill="1" applyBorder="1" applyAlignment="1">
      <alignment horizontal="center" vertical="top" wrapText="1"/>
    </xf>
    <xf numFmtId="0" fontId="7" fillId="0" borderId="0" xfId="0" applyFont="1" applyAlignment="1">
      <alignment horizontal="right" vertical="center"/>
    </xf>
    <xf numFmtId="49" fontId="14" fillId="0" borderId="198" xfId="0" applyNumberFormat="1" applyFont="1" applyBorder="1" applyAlignment="1">
      <alignment horizontal="center" vertical="center"/>
    </xf>
    <xf numFmtId="49" fontId="14" fillId="0" borderId="94" xfId="0" applyNumberFormat="1" applyFont="1" applyBorder="1" applyAlignment="1">
      <alignment horizontal="center" vertical="center"/>
    </xf>
    <xf numFmtId="49" fontId="14" fillId="0" borderId="152" xfId="0" applyNumberFormat="1" applyFont="1" applyBorder="1" applyAlignment="1">
      <alignment horizontal="center" vertical="center"/>
    </xf>
    <xf numFmtId="49" fontId="8" fillId="0" borderId="152" xfId="1" applyNumberFormat="1" applyFont="1" applyBorder="1" applyAlignment="1">
      <alignment horizontal="center" vertical="center"/>
    </xf>
    <xf numFmtId="0" fontId="49" fillId="0" borderId="0" xfId="0" applyFont="1">
      <alignment vertical="center"/>
    </xf>
    <xf numFmtId="0" fontId="50" fillId="0" borderId="0" xfId="0" applyFont="1">
      <alignment vertical="center"/>
    </xf>
    <xf numFmtId="0" fontId="0" fillId="0" borderId="0" xfId="0" applyAlignment="1">
      <alignment horizontal="left" vertical="center"/>
    </xf>
    <xf numFmtId="0" fontId="49" fillId="0" borderId="0" xfId="0" applyFont="1" applyAlignment="1">
      <alignment vertical="top"/>
    </xf>
    <xf numFmtId="0" fontId="49" fillId="0" borderId="0" xfId="0" applyFont="1" applyAlignment="1">
      <alignment horizontal="distributed" vertical="top" wrapText="1" indent="5"/>
    </xf>
    <xf numFmtId="0" fontId="52" fillId="0" borderId="63" xfId="7" applyFont="1" applyBorder="1" applyAlignment="1">
      <alignment horizontal="center" vertical="center"/>
    </xf>
    <xf numFmtId="0" fontId="54" fillId="0" borderId="0" xfId="7" applyFont="1">
      <alignment vertical="center"/>
    </xf>
    <xf numFmtId="0" fontId="54" fillId="0" borderId="0" xfId="7" applyFont="1" applyAlignment="1">
      <alignment horizontal="center" vertical="center"/>
    </xf>
    <xf numFmtId="0" fontId="55" fillId="0" borderId="0" xfId="7" applyFont="1">
      <alignment vertical="center"/>
    </xf>
    <xf numFmtId="0" fontId="55" fillId="0" borderId="63" xfId="7" applyFont="1" applyBorder="1">
      <alignment vertical="center"/>
    </xf>
    <xf numFmtId="0" fontId="55" fillId="0" borderId="151" xfId="7" applyFont="1" applyBorder="1" applyAlignment="1">
      <alignment horizontal="center" vertical="center"/>
    </xf>
    <xf numFmtId="0" fontId="55" fillId="0" borderId="60" xfId="7" applyFont="1" applyBorder="1" applyAlignment="1">
      <alignment horizontal="center" vertical="center"/>
    </xf>
    <xf numFmtId="0" fontId="55" fillId="0" borderId="94" xfId="7" applyFont="1" applyBorder="1" applyAlignment="1">
      <alignment horizontal="center" vertical="center"/>
    </xf>
    <xf numFmtId="0" fontId="55" fillId="0" borderId="156" xfId="7" applyFont="1" applyBorder="1" applyAlignment="1">
      <alignment horizontal="center" vertical="center"/>
    </xf>
    <xf numFmtId="0" fontId="55" fillId="0" borderId="152" xfId="7" applyFont="1" applyBorder="1" applyAlignment="1">
      <alignment horizontal="center" vertical="center"/>
    </xf>
    <xf numFmtId="0" fontId="55" fillId="0" borderId="0" xfId="7" applyFont="1" applyAlignment="1">
      <alignment horizontal="center" vertical="center"/>
    </xf>
    <xf numFmtId="0" fontId="55" fillId="0" borderId="63" xfId="7" applyFont="1" applyBorder="1" applyAlignment="1">
      <alignment horizontal="center" vertical="center"/>
    </xf>
    <xf numFmtId="0" fontId="56" fillId="0" borderId="63" xfId="7" applyFont="1" applyBorder="1" applyAlignment="1">
      <alignment horizontal="center" vertical="center"/>
    </xf>
    <xf numFmtId="0" fontId="56" fillId="0" borderId="63" xfId="7" applyFont="1" applyBorder="1">
      <alignment vertical="center"/>
    </xf>
    <xf numFmtId="0" fontId="56" fillId="0" borderId="207" xfId="7" applyFont="1" applyBorder="1" applyAlignment="1">
      <alignment horizontal="center" vertical="center"/>
    </xf>
    <xf numFmtId="0" fontId="56" fillId="0" borderId="207" xfId="7" applyFont="1" applyBorder="1">
      <alignment vertical="center"/>
    </xf>
    <xf numFmtId="0" fontId="56" fillId="0" borderId="211" xfId="7" applyFont="1" applyBorder="1" applyAlignment="1">
      <alignment horizontal="center" vertical="center"/>
    </xf>
    <xf numFmtId="0" fontId="56" fillId="0" borderId="211" xfId="7" applyFont="1" applyBorder="1">
      <alignment vertical="center"/>
    </xf>
    <xf numFmtId="0" fontId="56" fillId="0" borderId="62" xfId="7" applyFont="1" applyBorder="1" applyAlignment="1">
      <alignment horizontal="center" vertical="center"/>
    </xf>
    <xf numFmtId="0" fontId="56" fillId="0" borderId="62" xfId="7" applyFont="1" applyBorder="1">
      <alignment vertical="center"/>
    </xf>
    <xf numFmtId="0" fontId="60" fillId="12" borderId="63" xfId="7" applyFont="1" applyFill="1" applyBorder="1">
      <alignment vertical="center"/>
    </xf>
    <xf numFmtId="0" fontId="54" fillId="0" borderId="27" xfId="7" applyFont="1" applyBorder="1">
      <alignment vertical="center"/>
    </xf>
    <xf numFmtId="0" fontId="64" fillId="12" borderId="20" xfId="7" applyFont="1" applyFill="1" applyBorder="1">
      <alignment vertical="center"/>
    </xf>
    <xf numFmtId="0" fontId="49" fillId="0" borderId="0" xfId="0" applyFont="1" applyAlignment="1">
      <alignment horizontal="distributed" vertical="center" indent="4"/>
    </xf>
    <xf numFmtId="0" fontId="49" fillId="0" borderId="0" xfId="0" applyFont="1" applyAlignment="1">
      <alignment horizontal="distributed" vertical="top" indent="4"/>
    </xf>
    <xf numFmtId="0" fontId="49" fillId="0" borderId="0" xfId="0" applyFont="1" applyAlignment="1">
      <alignment horizontal="distributed" vertical="center" wrapText="1" indent="5"/>
    </xf>
    <xf numFmtId="49" fontId="6" fillId="0" borderId="137" xfId="0" applyNumberFormat="1" applyFont="1" applyBorder="1" applyAlignment="1">
      <alignment horizontal="center" vertical="center" shrinkToFit="1"/>
    </xf>
    <xf numFmtId="49" fontId="6" fillId="0" borderId="139" xfId="0" applyNumberFormat="1" applyFont="1" applyBorder="1" applyAlignment="1">
      <alignment horizontal="center" vertical="center" shrinkToFit="1"/>
    </xf>
    <xf numFmtId="49" fontId="6" fillId="0" borderId="141" xfId="0" applyNumberFormat="1" applyFont="1" applyBorder="1" applyAlignment="1">
      <alignment horizontal="center" vertical="center" shrinkToFit="1"/>
    </xf>
    <xf numFmtId="0" fontId="18" fillId="0" borderId="0" xfId="0" applyFont="1" applyAlignment="1">
      <alignment horizontal="center" vertical="center"/>
    </xf>
    <xf numFmtId="176" fontId="6" fillId="0" borderId="14" xfId="0" applyNumberFormat="1" applyFont="1" applyBorder="1" applyAlignment="1">
      <alignment vertical="center" shrinkToFit="1"/>
    </xf>
    <xf numFmtId="176" fontId="6" fillId="0" borderId="10" xfId="0" applyNumberFormat="1" applyFont="1" applyBorder="1" applyAlignment="1">
      <alignment vertical="center" shrinkToFit="1"/>
    </xf>
    <xf numFmtId="176" fontId="6" fillId="0" borderId="15" xfId="0" applyNumberFormat="1" applyFont="1" applyBorder="1" applyAlignment="1">
      <alignment vertical="center" shrinkToFit="1"/>
    </xf>
    <xf numFmtId="176" fontId="6" fillId="0" borderId="0" xfId="0" applyNumberFormat="1" applyFont="1" applyAlignment="1">
      <alignment vertical="center" shrinkToFit="1"/>
    </xf>
    <xf numFmtId="176" fontId="6" fillId="0" borderId="51" xfId="0" applyNumberFormat="1" applyFont="1" applyBorder="1" applyAlignment="1">
      <alignment vertical="center" shrinkToFit="1"/>
    </xf>
    <xf numFmtId="176" fontId="6" fillId="0" borderId="5" xfId="0" applyNumberFormat="1" applyFont="1" applyBorder="1" applyAlignment="1">
      <alignment vertical="center" shrinkToFit="1"/>
    </xf>
    <xf numFmtId="176" fontId="6" fillId="0" borderId="52" xfId="0" applyNumberFormat="1" applyFont="1" applyBorder="1" applyAlignment="1">
      <alignment horizontal="center" vertical="center" shrinkToFit="1"/>
    </xf>
    <xf numFmtId="176" fontId="6" fillId="0" borderId="4" xfId="0" applyNumberFormat="1" applyFont="1" applyBorder="1" applyAlignment="1">
      <alignment horizontal="center" vertical="center" shrinkToFit="1"/>
    </xf>
    <xf numFmtId="176" fontId="6" fillId="0" borderId="47" xfId="0" applyNumberFormat="1" applyFont="1" applyBorder="1" applyAlignment="1">
      <alignment horizontal="center" vertical="center" shrinkToFit="1"/>
    </xf>
    <xf numFmtId="0" fontId="6" fillId="8" borderId="16" xfId="0" applyFont="1" applyFill="1" applyBorder="1" applyAlignment="1">
      <alignment horizontal="center" vertical="center" shrinkToFit="1"/>
    </xf>
    <xf numFmtId="0" fontId="6" fillId="8" borderId="17" xfId="0" applyFont="1" applyFill="1" applyBorder="1" applyAlignment="1">
      <alignment horizontal="center" vertical="center" shrinkToFit="1"/>
    </xf>
    <xf numFmtId="0" fontId="6" fillId="8" borderId="18" xfId="0" applyFont="1" applyFill="1" applyBorder="1" applyAlignment="1">
      <alignment horizontal="center" vertical="center" shrinkToFit="1"/>
    </xf>
    <xf numFmtId="0" fontId="6" fillId="8" borderId="12" xfId="0" applyFont="1" applyFill="1" applyBorder="1" applyAlignment="1">
      <alignment horizontal="center" vertical="center" shrinkToFit="1"/>
    </xf>
    <xf numFmtId="0" fontId="6" fillId="8" borderId="0" xfId="0" applyFont="1" applyFill="1" applyAlignment="1">
      <alignment horizontal="center" vertical="center" shrinkToFit="1"/>
    </xf>
    <xf numFmtId="0" fontId="6" fillId="8" borderId="13" xfId="0" applyFont="1" applyFill="1" applyBorder="1" applyAlignment="1">
      <alignment horizontal="center" vertical="center" shrinkToFit="1"/>
    </xf>
    <xf numFmtId="0" fontId="6" fillId="8" borderId="19" xfId="0" applyFont="1" applyFill="1" applyBorder="1" applyAlignment="1">
      <alignment horizontal="center" vertical="center" shrinkToFit="1"/>
    </xf>
    <xf numFmtId="0" fontId="6" fillId="8" borderId="20" xfId="0" applyFont="1" applyFill="1" applyBorder="1" applyAlignment="1">
      <alignment horizontal="center" vertical="center" shrinkToFit="1"/>
    </xf>
    <xf numFmtId="0" fontId="6" fillId="8" borderId="21" xfId="0" applyFont="1" applyFill="1" applyBorder="1" applyAlignment="1">
      <alignment horizontal="center" vertical="center" shrinkToFit="1"/>
    </xf>
    <xf numFmtId="176" fontId="6" fillId="8" borderId="15" xfId="0" applyNumberFormat="1" applyFont="1" applyFill="1" applyBorder="1" applyAlignment="1">
      <alignment vertical="center" shrinkToFit="1"/>
    </xf>
    <xf numFmtId="176" fontId="6" fillId="8" borderId="0" xfId="0" applyNumberFormat="1" applyFont="1" applyFill="1" applyAlignment="1">
      <alignment vertical="center" shrinkToFit="1"/>
    </xf>
    <xf numFmtId="176" fontId="6" fillId="8" borderId="55" xfId="0" applyNumberFormat="1" applyFont="1" applyFill="1" applyBorder="1" applyAlignment="1">
      <alignment vertical="center" shrinkToFit="1"/>
    </xf>
    <xf numFmtId="176" fontId="6" fillId="8" borderId="20" xfId="0" applyNumberFormat="1" applyFont="1" applyFill="1" applyBorder="1" applyAlignment="1">
      <alignment vertical="center" shrinkToFit="1"/>
    </xf>
    <xf numFmtId="176" fontId="6" fillId="8" borderId="4" xfId="0" applyNumberFormat="1" applyFont="1" applyFill="1" applyBorder="1" applyAlignment="1">
      <alignment horizontal="center" vertical="center" shrinkToFit="1"/>
    </xf>
    <xf numFmtId="176" fontId="6" fillId="8" borderId="48" xfId="0" applyNumberFormat="1" applyFont="1" applyFill="1" applyBorder="1" applyAlignment="1">
      <alignment horizontal="center" vertical="center" shrinkToFit="1"/>
    </xf>
    <xf numFmtId="0" fontId="6" fillId="0" borderId="50"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47" xfId="0" applyFont="1" applyBorder="1" applyAlignment="1">
      <alignment horizontal="center" vertical="center" shrinkToFit="1"/>
    </xf>
    <xf numFmtId="176" fontId="6" fillId="0" borderId="12" xfId="0" applyNumberFormat="1" applyFont="1" applyBorder="1" applyAlignment="1">
      <alignment horizontal="right" vertical="center" shrinkToFit="1"/>
    </xf>
    <xf numFmtId="176" fontId="6" fillId="0" borderId="0" xfId="0" applyNumberFormat="1" applyFont="1" applyAlignment="1">
      <alignment horizontal="right" vertical="center" shrinkToFit="1"/>
    </xf>
    <xf numFmtId="176" fontId="6" fillId="0" borderId="22" xfId="0" applyNumberFormat="1" applyFont="1" applyBorder="1" applyAlignment="1">
      <alignment horizontal="right" vertical="center" shrinkToFit="1"/>
    </xf>
    <xf numFmtId="176" fontId="6" fillId="0" borderId="23" xfId="0" applyNumberFormat="1" applyFont="1" applyBorder="1" applyAlignment="1">
      <alignment horizontal="right" vertical="center" shrinkToFit="1"/>
    </xf>
    <xf numFmtId="176" fontId="6" fillId="0" borderId="53" xfId="0" applyNumberFormat="1" applyFont="1" applyBorder="1" applyAlignment="1">
      <alignment horizontal="center" vertical="center" shrinkToFit="1"/>
    </xf>
    <xf numFmtId="0" fontId="6" fillId="9" borderId="16" xfId="0" applyFont="1" applyFill="1" applyBorder="1" applyAlignment="1">
      <alignment horizontal="center" vertical="center" shrinkToFit="1"/>
    </xf>
    <xf numFmtId="0" fontId="6" fillId="9" borderId="17" xfId="0" applyFont="1" applyFill="1" applyBorder="1" applyAlignment="1">
      <alignment horizontal="center" vertical="center" shrinkToFit="1"/>
    </xf>
    <xf numFmtId="0" fontId="6" fillId="9" borderId="18" xfId="0" applyFont="1" applyFill="1" applyBorder="1" applyAlignment="1">
      <alignment horizontal="center" vertical="center" shrinkToFit="1"/>
    </xf>
    <xf numFmtId="0" fontId="6" fillId="9" borderId="12" xfId="0" applyFont="1" applyFill="1" applyBorder="1" applyAlignment="1">
      <alignment horizontal="center" vertical="center" shrinkToFit="1"/>
    </xf>
    <xf numFmtId="0" fontId="6" fillId="9" borderId="0" xfId="0" applyFont="1" applyFill="1" applyAlignment="1">
      <alignment horizontal="center" vertical="center" shrinkToFit="1"/>
    </xf>
    <xf numFmtId="0" fontId="6" fillId="9" borderId="13" xfId="0" applyFont="1" applyFill="1" applyBorder="1" applyAlignment="1">
      <alignment horizontal="center" vertical="center" shrinkToFit="1"/>
    </xf>
    <xf numFmtId="0" fontId="6" fillId="9" borderId="19" xfId="0" applyFont="1" applyFill="1" applyBorder="1" applyAlignment="1">
      <alignment horizontal="center" vertical="center" shrinkToFit="1"/>
    </xf>
    <xf numFmtId="0" fontId="6" fillId="9" borderId="20" xfId="0" applyFont="1" applyFill="1" applyBorder="1" applyAlignment="1">
      <alignment horizontal="center" vertical="center" shrinkToFit="1"/>
    </xf>
    <xf numFmtId="0" fontId="6" fillId="9" borderId="21" xfId="0" applyFont="1" applyFill="1" applyBorder="1" applyAlignment="1">
      <alignment horizontal="center" vertical="center" shrinkToFit="1"/>
    </xf>
    <xf numFmtId="176" fontId="6" fillId="9" borderId="15" xfId="0" applyNumberFormat="1" applyFont="1" applyFill="1" applyBorder="1" applyAlignment="1">
      <alignment vertical="center" shrinkToFit="1"/>
    </xf>
    <xf numFmtId="176" fontId="6" fillId="9" borderId="0" xfId="0" applyNumberFormat="1" applyFont="1" applyFill="1" applyAlignment="1">
      <alignment vertical="center" shrinkToFit="1"/>
    </xf>
    <xf numFmtId="176" fontId="6" fillId="9" borderId="55" xfId="0" applyNumberFormat="1" applyFont="1" applyFill="1" applyBorder="1" applyAlignment="1">
      <alignment vertical="center" shrinkToFit="1"/>
    </xf>
    <xf numFmtId="176" fontId="6" fillId="9" borderId="20" xfId="0" applyNumberFormat="1" applyFont="1" applyFill="1" applyBorder="1" applyAlignment="1">
      <alignment vertical="center" shrinkToFit="1"/>
    </xf>
    <xf numFmtId="49" fontId="6" fillId="0" borderId="143" xfId="0" applyNumberFormat="1" applyFont="1" applyBorder="1" applyAlignment="1">
      <alignment horizontal="center" vertical="center" shrinkToFit="1"/>
    </xf>
    <xf numFmtId="49" fontId="6" fillId="0" borderId="145" xfId="0" applyNumberFormat="1" applyFont="1" applyBorder="1" applyAlignment="1">
      <alignment horizontal="center" vertical="center" shrinkToFit="1"/>
    </xf>
    <xf numFmtId="49" fontId="6" fillId="0" borderId="149" xfId="0" applyNumberFormat="1" applyFont="1" applyBorder="1" applyAlignment="1">
      <alignment horizontal="center" vertical="center" shrinkToFit="1"/>
    </xf>
    <xf numFmtId="49" fontId="6" fillId="0" borderId="147" xfId="0" applyNumberFormat="1" applyFont="1" applyBorder="1" applyAlignment="1">
      <alignment horizontal="center" vertical="center" shrinkToFit="1"/>
    </xf>
    <xf numFmtId="49" fontId="6" fillId="0" borderId="150" xfId="0" applyNumberFormat="1" applyFont="1" applyBorder="1" applyAlignment="1">
      <alignment horizontal="center" vertical="center" shrinkToFit="1"/>
    </xf>
    <xf numFmtId="0" fontId="14" fillId="0" borderId="0" xfId="0" applyFont="1" applyAlignment="1">
      <alignment horizontal="center" vertical="center"/>
    </xf>
    <xf numFmtId="0" fontId="6" fillId="11" borderId="16" xfId="0" applyFont="1" applyFill="1" applyBorder="1" applyAlignment="1">
      <alignment horizontal="center" vertical="center" shrinkToFit="1"/>
    </xf>
    <xf numFmtId="0" fontId="6" fillId="11" borderId="17" xfId="0" applyFont="1" applyFill="1" applyBorder="1" applyAlignment="1">
      <alignment horizontal="center" vertical="center" shrinkToFit="1"/>
    </xf>
    <xf numFmtId="0" fontId="6" fillId="11" borderId="12" xfId="0" applyFont="1" applyFill="1" applyBorder="1" applyAlignment="1">
      <alignment horizontal="center" vertical="center" shrinkToFit="1"/>
    </xf>
    <xf numFmtId="0" fontId="6" fillId="11" borderId="0" xfId="0" applyFont="1" applyFill="1" applyAlignment="1">
      <alignment horizontal="center" vertical="center" shrinkToFit="1"/>
    </xf>
    <xf numFmtId="0" fontId="6" fillId="11" borderId="19" xfId="0" applyFont="1" applyFill="1" applyBorder="1" applyAlignment="1">
      <alignment horizontal="center" vertical="center" shrinkToFit="1"/>
    </xf>
    <xf numFmtId="0" fontId="6" fillId="11" borderId="20" xfId="0" applyFont="1" applyFill="1" applyBorder="1" applyAlignment="1">
      <alignment horizontal="center" vertical="center" shrinkToFit="1"/>
    </xf>
    <xf numFmtId="176" fontId="6" fillId="11" borderId="16" xfId="0" applyNumberFormat="1" applyFont="1" applyFill="1" applyBorder="1" applyAlignment="1">
      <alignment horizontal="right" vertical="center" shrinkToFit="1"/>
    </xf>
    <xf numFmtId="176" fontId="6" fillId="11" borderId="17" xfId="0" applyNumberFormat="1" applyFont="1" applyFill="1" applyBorder="1" applyAlignment="1">
      <alignment horizontal="right" vertical="center" shrinkToFit="1"/>
    </xf>
    <xf numFmtId="176" fontId="6" fillId="11" borderId="12" xfId="0" applyNumberFormat="1" applyFont="1" applyFill="1" applyBorder="1" applyAlignment="1">
      <alignment horizontal="right" vertical="center" shrinkToFit="1"/>
    </xf>
    <xf numFmtId="176" fontId="6" fillId="11" borderId="0" xfId="0" applyNumberFormat="1" applyFont="1" applyFill="1" applyAlignment="1">
      <alignment horizontal="right" vertical="center" shrinkToFit="1"/>
    </xf>
    <xf numFmtId="176" fontId="6" fillId="11" borderId="19" xfId="0" applyNumberFormat="1" applyFont="1" applyFill="1" applyBorder="1" applyAlignment="1">
      <alignment horizontal="right" vertical="center" shrinkToFit="1"/>
    </xf>
    <xf numFmtId="176" fontId="6" fillId="11" borderId="20" xfId="0" applyNumberFormat="1" applyFont="1" applyFill="1" applyBorder="1" applyAlignment="1">
      <alignment horizontal="right" vertical="center" shrinkToFit="1"/>
    </xf>
    <xf numFmtId="176" fontId="6" fillId="11" borderId="4" xfId="0" applyNumberFormat="1" applyFont="1" applyFill="1" applyBorder="1" applyAlignment="1">
      <alignment horizontal="center" vertical="center" shrinkToFit="1"/>
    </xf>
    <xf numFmtId="176" fontId="6" fillId="11" borderId="48" xfId="0" applyNumberFormat="1" applyFont="1" applyFill="1" applyBorder="1" applyAlignment="1">
      <alignment horizontal="center" vertical="center" shrinkToFit="1"/>
    </xf>
    <xf numFmtId="176" fontId="6" fillId="0" borderId="9" xfId="0" applyNumberFormat="1" applyFont="1" applyBorder="1" applyAlignment="1">
      <alignment horizontal="right" vertical="center" shrinkToFit="1"/>
    </xf>
    <xf numFmtId="176" fontId="6" fillId="0" borderId="10" xfId="0" applyNumberFormat="1" applyFont="1" applyBorder="1" applyAlignment="1">
      <alignment horizontal="right" vertical="center" shrinkToFit="1"/>
    </xf>
    <xf numFmtId="176" fontId="6" fillId="0" borderId="29" xfId="0" applyNumberFormat="1" applyFont="1" applyBorder="1" applyAlignment="1">
      <alignment horizontal="right" vertical="center" shrinkToFit="1"/>
    </xf>
    <xf numFmtId="176" fontId="6" fillId="0" borderId="5" xfId="0" applyNumberFormat="1" applyFont="1" applyBorder="1" applyAlignment="1">
      <alignment horizontal="right" vertical="center" shrinkToFit="1"/>
    </xf>
    <xf numFmtId="176" fontId="6" fillId="0" borderId="86" xfId="0" applyNumberFormat="1" applyFont="1" applyBorder="1" applyAlignment="1">
      <alignment horizontal="right" vertical="center" shrinkToFit="1"/>
    </xf>
    <xf numFmtId="176" fontId="6" fillId="0" borderId="59" xfId="0" applyNumberFormat="1" applyFont="1" applyBorder="1" applyAlignment="1">
      <alignment horizontal="right" vertical="center" shrinkToFit="1"/>
    </xf>
    <xf numFmtId="0" fontId="36" fillId="0" borderId="56" xfId="0" applyFont="1" applyBorder="1" applyAlignment="1">
      <alignment horizontal="center" vertical="center"/>
    </xf>
    <xf numFmtId="0" fontId="36" fillId="0" borderId="14"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6" fillId="0" borderId="56" xfId="0" applyFont="1" applyBorder="1" applyAlignment="1">
      <alignment horizontal="left" vertical="center"/>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6" fillId="0" borderId="63" xfId="0" applyFont="1" applyBorder="1" applyAlignment="1">
      <alignment horizontal="center" vertical="center" shrinkToFit="1"/>
    </xf>
    <xf numFmtId="0" fontId="6" fillId="0" borderId="89" xfId="0" applyFont="1" applyBorder="1" applyAlignment="1">
      <alignment horizontal="center" vertical="center" shrinkToFit="1"/>
    </xf>
    <xf numFmtId="176" fontId="6" fillId="9" borderId="4" xfId="0" applyNumberFormat="1" applyFont="1" applyFill="1" applyBorder="1" applyAlignment="1">
      <alignment horizontal="center" vertical="center" shrinkToFit="1"/>
    </xf>
    <xf numFmtId="176" fontId="6" fillId="9" borderId="48" xfId="0" applyNumberFormat="1" applyFont="1" applyFill="1" applyBorder="1" applyAlignment="1">
      <alignment horizontal="center" vertical="center" shrinkToFit="1"/>
    </xf>
    <xf numFmtId="176" fontId="6" fillId="0" borderId="87" xfId="0" applyNumberFormat="1" applyFont="1" applyBorder="1" applyAlignment="1">
      <alignment horizontal="right" vertical="center" shrinkToFit="1"/>
    </xf>
    <xf numFmtId="176" fontId="6" fillId="0" borderId="88" xfId="0" applyNumberFormat="1" applyFont="1" applyBorder="1" applyAlignment="1">
      <alignment horizontal="right" vertical="center" shrinkToFit="1"/>
    </xf>
    <xf numFmtId="176" fontId="6" fillId="10" borderId="16" xfId="0" applyNumberFormat="1" applyFont="1" applyFill="1" applyBorder="1" applyAlignment="1">
      <alignment horizontal="right" vertical="center" shrinkToFit="1"/>
    </xf>
    <xf numFmtId="176" fontId="6" fillId="10" borderId="17" xfId="0" applyNumberFormat="1" applyFont="1" applyFill="1" applyBorder="1" applyAlignment="1">
      <alignment horizontal="right" vertical="center" shrinkToFit="1"/>
    </xf>
    <xf numFmtId="176" fontId="6" fillId="10" borderId="12" xfId="0" applyNumberFormat="1" applyFont="1" applyFill="1" applyBorder="1" applyAlignment="1">
      <alignment horizontal="right" vertical="center" shrinkToFit="1"/>
    </xf>
    <xf numFmtId="176" fontId="6" fillId="10" borderId="0" xfId="0" applyNumberFormat="1" applyFont="1" applyFill="1" applyAlignment="1">
      <alignment horizontal="right" vertical="center" shrinkToFit="1"/>
    </xf>
    <xf numFmtId="176" fontId="6" fillId="10" borderId="19" xfId="0" applyNumberFormat="1" applyFont="1" applyFill="1" applyBorder="1" applyAlignment="1">
      <alignment horizontal="right" vertical="center" shrinkToFit="1"/>
    </xf>
    <xf numFmtId="176" fontId="6" fillId="10" borderId="20" xfId="0" applyNumberFormat="1" applyFont="1" applyFill="1" applyBorder="1" applyAlignment="1">
      <alignment horizontal="right" vertical="center" shrinkToFit="1"/>
    </xf>
    <xf numFmtId="0" fontId="6" fillId="10" borderId="16" xfId="0" applyFont="1" applyFill="1" applyBorder="1" applyAlignment="1">
      <alignment horizontal="center" vertical="center" shrinkToFit="1"/>
    </xf>
    <xf numFmtId="0" fontId="6" fillId="10" borderId="17" xfId="0" applyFont="1" applyFill="1" applyBorder="1" applyAlignment="1">
      <alignment horizontal="center" vertical="center" shrinkToFit="1"/>
    </xf>
    <xf numFmtId="0" fontId="6" fillId="10" borderId="12" xfId="0" applyFont="1" applyFill="1" applyBorder="1" applyAlignment="1">
      <alignment horizontal="center" vertical="center" shrinkToFit="1"/>
    </xf>
    <xf numFmtId="0" fontId="6" fillId="10" borderId="0" xfId="0" applyFont="1" applyFill="1" applyAlignment="1">
      <alignment horizontal="center" vertical="center" shrinkToFit="1"/>
    </xf>
    <xf numFmtId="0" fontId="6" fillId="10" borderId="19" xfId="0" applyFont="1" applyFill="1" applyBorder="1" applyAlignment="1">
      <alignment horizontal="center" vertical="center" shrinkToFit="1"/>
    </xf>
    <xf numFmtId="0" fontId="6" fillId="10" borderId="20" xfId="0" applyFont="1" applyFill="1" applyBorder="1" applyAlignment="1">
      <alignment horizontal="center" vertical="center" shrinkToFit="1"/>
    </xf>
    <xf numFmtId="176" fontId="6" fillId="10" borderId="4" xfId="0" applyNumberFormat="1" applyFont="1" applyFill="1" applyBorder="1" applyAlignment="1">
      <alignment horizontal="center" vertical="center" shrinkToFit="1"/>
    </xf>
    <xf numFmtId="176" fontId="6" fillId="10" borderId="48" xfId="0" applyNumberFormat="1" applyFont="1" applyFill="1" applyBorder="1" applyAlignment="1">
      <alignment horizontal="center" vertical="center" shrinkToFit="1"/>
    </xf>
    <xf numFmtId="0" fontId="6" fillId="0" borderId="56" xfId="0" applyFont="1" applyBorder="1" applyAlignment="1">
      <alignment vertical="top" wrapText="1" shrinkToFit="1"/>
    </xf>
    <xf numFmtId="0" fontId="6" fillId="0" borderId="56" xfId="0" applyFont="1" applyBorder="1" applyAlignment="1">
      <alignment vertical="top" shrinkToFi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5" xfId="0" applyFont="1" applyBorder="1" applyAlignment="1">
      <alignment horizontal="center" vertical="center"/>
    </xf>
    <xf numFmtId="176" fontId="6" fillId="0" borderId="49" xfId="0" applyNumberFormat="1" applyFont="1" applyBorder="1" applyAlignment="1">
      <alignment horizontal="center" vertical="center" shrinkToFit="1"/>
    </xf>
    <xf numFmtId="0" fontId="44" fillId="0" borderId="58" xfId="0" applyFont="1" applyBorder="1" applyAlignment="1">
      <alignment horizontal="center" vertical="center"/>
    </xf>
    <xf numFmtId="0" fontId="44" fillId="0" borderId="59" xfId="0" applyFont="1" applyBorder="1" applyAlignment="1">
      <alignment horizontal="center" vertical="center"/>
    </xf>
    <xf numFmtId="0" fontId="44" fillId="0" borderId="57" xfId="0" applyFont="1" applyBorder="1" applyAlignment="1">
      <alignment horizontal="center" vertical="center"/>
    </xf>
    <xf numFmtId="0" fontId="18" fillId="0" borderId="56" xfId="0" applyFont="1" applyBorder="1" applyAlignment="1">
      <alignment horizontal="center" vertical="center"/>
    </xf>
    <xf numFmtId="0" fontId="8" fillId="0" borderId="0" xfId="0" applyFont="1" applyAlignment="1">
      <alignment horizontal="center" vertical="center" shrinkToFit="1"/>
    </xf>
    <xf numFmtId="0" fontId="6" fillId="0" borderId="0" xfId="0" applyFont="1" applyAlignment="1">
      <alignment horizontal="left" vertical="center" wrapText="1"/>
    </xf>
    <xf numFmtId="0" fontId="13" fillId="0" borderId="57" xfId="0" applyFont="1" applyBorder="1" applyAlignment="1">
      <alignment horizontal="center" vertical="center" shrinkToFit="1"/>
    </xf>
    <xf numFmtId="0" fontId="13" fillId="0" borderId="56" xfId="0" applyFont="1" applyBorder="1" applyAlignment="1">
      <alignment horizontal="center" vertical="center" shrinkToFit="1"/>
    </xf>
    <xf numFmtId="0" fontId="8" fillId="0" borderId="12" xfId="0" applyFont="1" applyBorder="1" applyAlignment="1">
      <alignment horizontal="center" vertical="center"/>
    </xf>
    <xf numFmtId="0" fontId="6" fillId="0" borderId="0" xfId="0" applyFont="1" applyAlignment="1">
      <alignment horizontal="center" vertical="center" shrinkToFit="1"/>
    </xf>
    <xf numFmtId="0" fontId="6" fillId="0" borderId="26"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4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42" xfId="0" applyFont="1" applyBorder="1" applyAlignment="1">
      <alignment horizontal="center" vertical="center" shrinkToFit="1"/>
    </xf>
    <xf numFmtId="49" fontId="8" fillId="0" borderId="43" xfId="0" applyNumberFormat="1" applyFont="1" applyBorder="1" applyAlignment="1">
      <alignment horizontal="center" vertical="center" shrinkToFit="1"/>
    </xf>
    <xf numFmtId="49" fontId="8" fillId="0" borderId="44" xfId="0" applyNumberFormat="1" applyFont="1" applyBorder="1" applyAlignment="1">
      <alignment horizontal="center" vertical="center" shrinkToFit="1"/>
    </xf>
    <xf numFmtId="49" fontId="8" fillId="0" borderId="45" xfId="0" applyNumberFormat="1" applyFont="1" applyBorder="1" applyAlignment="1">
      <alignment horizontal="center" vertical="center" shrinkToFit="1"/>
    </xf>
    <xf numFmtId="49" fontId="8" fillId="0" borderId="31" xfId="0" applyNumberFormat="1" applyFont="1" applyBorder="1" applyAlignment="1">
      <alignment horizontal="center" vertical="center" shrinkToFit="1"/>
    </xf>
    <xf numFmtId="49" fontId="8" fillId="0" borderId="32" xfId="0" applyNumberFormat="1" applyFont="1" applyBorder="1" applyAlignment="1">
      <alignment horizontal="center" vertical="center" shrinkToFit="1"/>
    </xf>
    <xf numFmtId="49" fontId="8" fillId="0" borderId="33" xfId="0" applyNumberFormat="1" applyFont="1" applyBorder="1" applyAlignment="1">
      <alignment horizontal="center" vertical="center" shrinkToFit="1"/>
    </xf>
    <xf numFmtId="0" fontId="9" fillId="0" borderId="0" xfId="0" applyFont="1" applyAlignment="1">
      <alignment vertical="center" shrinkToFit="1"/>
    </xf>
    <xf numFmtId="0" fontId="10" fillId="0" borderId="14" xfId="0" applyFont="1" applyBorder="1" applyAlignment="1">
      <alignment horizontal="center" vertical="center" wrapText="1" shrinkToFit="1"/>
    </xf>
    <xf numFmtId="0" fontId="10" fillId="0" borderId="10"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25" xfId="0" applyFont="1" applyBorder="1" applyAlignment="1">
      <alignment horizontal="center" vertical="center" wrapText="1" shrinkToFit="1"/>
    </xf>
    <xf numFmtId="0" fontId="10" fillId="0" borderId="23" xfId="0" applyFont="1" applyBorder="1" applyAlignment="1">
      <alignment horizontal="center" vertical="center" wrapText="1" shrinkToFit="1"/>
    </xf>
    <xf numFmtId="0" fontId="10" fillId="0" borderId="24" xfId="0" applyFont="1" applyBorder="1" applyAlignment="1">
      <alignment horizontal="center" vertical="center" wrapText="1" shrinkToFit="1"/>
    </xf>
    <xf numFmtId="0" fontId="32" fillId="0" borderId="56" xfId="0" applyFont="1" applyBorder="1" applyAlignment="1">
      <alignment horizontal="center" vertical="center"/>
    </xf>
    <xf numFmtId="49" fontId="6" fillId="0" borderId="136" xfId="0" applyNumberFormat="1" applyFont="1" applyBorder="1" applyAlignment="1">
      <alignment horizontal="center" vertical="center" shrinkToFit="1"/>
    </xf>
    <xf numFmtId="49" fontId="6" fillId="0" borderId="138" xfId="0" applyNumberFormat="1" applyFont="1" applyBorder="1" applyAlignment="1">
      <alignment horizontal="center" vertical="center" shrinkToFit="1"/>
    </xf>
    <xf numFmtId="49" fontId="6" fillId="0" borderId="140" xfId="0" applyNumberFormat="1" applyFont="1" applyBorder="1" applyAlignment="1">
      <alignment horizontal="center" vertical="center" shrinkToFit="1"/>
    </xf>
    <xf numFmtId="49" fontId="6" fillId="0" borderId="146" xfId="0" applyNumberFormat="1" applyFont="1" applyBorder="1" applyAlignment="1">
      <alignment horizontal="center" vertical="center" shrinkToFit="1"/>
    </xf>
    <xf numFmtId="49" fontId="6" fillId="0" borderId="148" xfId="0" applyNumberFormat="1" applyFont="1" applyBorder="1" applyAlignment="1">
      <alignment horizontal="center" vertical="center" shrinkToFit="1"/>
    </xf>
    <xf numFmtId="49" fontId="6" fillId="0" borderId="142" xfId="0" applyNumberFormat="1" applyFont="1" applyBorder="1" applyAlignment="1">
      <alignment horizontal="center" vertical="center" shrinkToFit="1"/>
    </xf>
    <xf numFmtId="49" fontId="6" fillId="0" borderId="144" xfId="0" applyNumberFormat="1" applyFont="1" applyBorder="1" applyAlignment="1">
      <alignment horizontal="center" vertical="center" shrinkToFit="1"/>
    </xf>
    <xf numFmtId="0" fontId="6" fillId="0" borderId="0" xfId="0" applyFont="1" applyAlignment="1">
      <alignment horizontal="right" vertical="center"/>
    </xf>
    <xf numFmtId="49" fontId="8" fillId="0" borderId="34" xfId="0" applyNumberFormat="1" applyFont="1" applyBorder="1" applyAlignment="1">
      <alignment horizontal="center" vertical="center" shrinkToFit="1"/>
    </xf>
    <xf numFmtId="49" fontId="8" fillId="0" borderId="35" xfId="0" applyNumberFormat="1" applyFont="1" applyBorder="1" applyAlignment="1">
      <alignment horizontal="center" vertical="center" shrinkToFit="1"/>
    </xf>
    <xf numFmtId="49" fontId="8" fillId="0" borderId="36" xfId="0" applyNumberFormat="1" applyFont="1" applyBorder="1" applyAlignment="1">
      <alignment horizontal="center" vertical="center" shrinkToFit="1"/>
    </xf>
    <xf numFmtId="0" fontId="10" fillId="0" borderId="65" xfId="0" applyFont="1" applyBorder="1" applyAlignment="1">
      <alignment horizontal="center" vertical="center"/>
    </xf>
    <xf numFmtId="0" fontId="10" fillId="0" borderId="60" xfId="0" applyFont="1" applyBorder="1" applyAlignment="1">
      <alignment horizontal="center" vertical="center"/>
    </xf>
    <xf numFmtId="0" fontId="10" fillId="0" borderId="70" xfId="0" applyFont="1" applyBorder="1" applyAlignment="1">
      <alignment horizontal="center" vertical="center"/>
    </xf>
    <xf numFmtId="0" fontId="33" fillId="0" borderId="26" xfId="0" applyFont="1" applyBorder="1" applyAlignment="1">
      <alignment horizontal="center" vertical="center" shrinkToFit="1"/>
    </xf>
    <xf numFmtId="0" fontId="33" fillId="0" borderId="27" xfId="0" applyFont="1" applyBorder="1" applyAlignment="1">
      <alignment horizontal="center" vertical="center" shrinkToFit="1"/>
    </xf>
    <xf numFmtId="0" fontId="33" fillId="0" borderId="46" xfId="0"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20" xfId="0" applyFont="1" applyBorder="1" applyAlignment="1">
      <alignment horizontal="center" vertical="center" shrinkToFit="1"/>
    </xf>
    <xf numFmtId="0" fontId="33" fillId="0" borderId="48"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0" xfId="0" applyFont="1" applyAlignment="1">
      <alignment horizontal="center" vertical="center" shrinkToFit="1"/>
    </xf>
    <xf numFmtId="0" fontId="10" fillId="0" borderId="13"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5"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13" xfId="0" applyFont="1" applyBorder="1" applyAlignment="1">
      <alignment horizontal="center" vertical="center" wrapText="1" shrinkToFit="1"/>
    </xf>
    <xf numFmtId="0" fontId="6" fillId="0" borderId="56" xfId="0" applyFont="1" applyBorder="1" applyAlignment="1">
      <alignment horizontal="center" vertical="center" shrinkToFit="1"/>
    </xf>
    <xf numFmtId="0" fontId="6" fillId="0" borderId="58"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176" fontId="6" fillId="0" borderId="54" xfId="0" applyNumberFormat="1" applyFont="1" applyBorder="1" applyAlignment="1">
      <alignment vertical="center" shrinkToFit="1"/>
    </xf>
    <xf numFmtId="176" fontId="6" fillId="0" borderId="17" xfId="0" applyNumberFormat="1" applyFont="1" applyBorder="1" applyAlignment="1">
      <alignment vertical="center" shrinkToFit="1"/>
    </xf>
    <xf numFmtId="176" fontId="6" fillId="0" borderId="25" xfId="0" applyNumberFormat="1" applyFont="1" applyBorder="1" applyAlignment="1">
      <alignment vertical="center" shrinkToFit="1"/>
    </xf>
    <xf numFmtId="176" fontId="6" fillId="0" borderId="23" xfId="0" applyNumberFormat="1" applyFont="1" applyBorder="1" applyAlignment="1">
      <alignment vertical="center" shrinkToFit="1"/>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57" xfId="0" applyFont="1" applyBorder="1" applyAlignment="1">
      <alignment horizontal="center" vertical="center"/>
    </xf>
    <xf numFmtId="0" fontId="6" fillId="0" borderId="56" xfId="4" applyNumberFormat="1" applyFont="1" applyBorder="1" applyAlignment="1">
      <alignment horizontal="center" vertical="center"/>
    </xf>
    <xf numFmtId="0" fontId="6" fillId="0" borderId="49"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3"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52" xfId="0" applyFont="1" applyBorder="1" applyAlignment="1">
      <alignment horizontal="center" vertical="center" shrinkToFit="1"/>
    </xf>
    <xf numFmtId="0" fontId="54" fillId="0" borderId="27" xfId="7" applyFont="1" applyBorder="1" applyAlignment="1">
      <alignment horizontal="center" vertical="center" wrapText="1"/>
    </xf>
    <xf numFmtId="0" fontId="55" fillId="0" borderId="0" xfId="7" applyFont="1" applyAlignment="1">
      <alignment horizontal="left" wrapText="1"/>
    </xf>
    <xf numFmtId="0" fontId="65" fillId="0" borderId="0" xfId="7" applyFont="1" applyAlignment="1">
      <alignment horizontal="center" vertical="center" wrapText="1"/>
    </xf>
    <xf numFmtId="0" fontId="58" fillId="0" borderId="0" xfId="7" applyFont="1" applyAlignment="1">
      <alignment horizontal="left" vertical="center" wrapText="1"/>
    </xf>
    <xf numFmtId="0" fontId="55" fillId="0" borderId="0" xfId="7" applyFont="1" applyAlignment="1">
      <alignment horizontal="left" vertical="center" wrapText="1"/>
    </xf>
    <xf numFmtId="0" fontId="55" fillId="0" borderId="4" xfId="7" applyFont="1" applyBorder="1" applyAlignment="1">
      <alignment horizontal="left" vertical="center" wrapText="1"/>
    </xf>
    <xf numFmtId="0" fontId="66" fillId="0" borderId="12" xfId="7" applyFont="1" applyBorder="1" applyAlignment="1">
      <alignment horizontal="left" vertical="center" wrapText="1"/>
    </xf>
    <xf numFmtId="0" fontId="4" fillId="0" borderId="0" xfId="0" applyFont="1" applyAlignment="1">
      <alignment horizontal="left" vertical="center" wrapText="1"/>
    </xf>
    <xf numFmtId="0" fontId="55" fillId="0" borderId="61" xfId="7" applyFont="1" applyBorder="1" applyAlignment="1">
      <alignment horizontal="center" vertical="center"/>
    </xf>
    <xf numFmtId="0" fontId="55" fillId="0" borderId="64" xfId="7" applyFont="1" applyBorder="1" applyAlignment="1">
      <alignment horizontal="center" vertical="center"/>
    </xf>
    <xf numFmtId="0" fontId="55" fillId="0" borderId="62" xfId="7" applyFont="1" applyBorder="1" applyAlignment="1">
      <alignment horizontal="center" vertical="center"/>
    </xf>
    <xf numFmtId="0" fontId="56" fillId="0" borderId="208" xfId="7" applyFont="1" applyBorder="1" applyAlignment="1">
      <alignment horizontal="center" vertical="center" wrapText="1"/>
    </xf>
    <xf numFmtId="0" fontId="62" fillId="0" borderId="209" xfId="0" applyFont="1" applyBorder="1" applyAlignment="1">
      <alignment horizontal="center" vertical="center" wrapText="1"/>
    </xf>
    <xf numFmtId="0" fontId="62" fillId="0" borderId="210" xfId="0" applyFont="1" applyBorder="1" applyAlignment="1">
      <alignment horizontal="center" vertical="center" wrapText="1"/>
    </xf>
    <xf numFmtId="0" fontId="56" fillId="0" borderId="212" xfId="7" applyFont="1" applyBorder="1" applyAlignment="1">
      <alignment horizontal="center" vertical="center" wrapText="1"/>
    </xf>
    <xf numFmtId="0" fontId="62" fillId="0" borderId="213" xfId="0" applyFont="1" applyBorder="1" applyAlignment="1">
      <alignment horizontal="center" vertical="center" wrapText="1"/>
    </xf>
    <xf numFmtId="0" fontId="62" fillId="0" borderId="214" xfId="0" applyFont="1" applyBorder="1" applyAlignment="1">
      <alignment horizontal="center" vertical="center" wrapText="1"/>
    </xf>
    <xf numFmtId="0" fontId="56" fillId="0" borderId="19" xfId="7" applyFont="1" applyBorder="1" applyAlignment="1">
      <alignment horizontal="center" vertical="center" wrapText="1"/>
    </xf>
    <xf numFmtId="0" fontId="62" fillId="0" borderId="20" xfId="0" applyFont="1" applyBorder="1" applyAlignment="1">
      <alignment horizontal="center" vertical="center" wrapText="1"/>
    </xf>
    <xf numFmtId="0" fontId="62" fillId="0" borderId="48" xfId="0" applyFont="1" applyBorder="1" applyAlignment="1">
      <alignment horizontal="center" vertical="center" wrapText="1"/>
    </xf>
    <xf numFmtId="0" fontId="55" fillId="0" borderId="63" xfId="7" applyFont="1" applyBorder="1" applyAlignment="1">
      <alignment horizontal="center" vertical="center"/>
    </xf>
    <xf numFmtId="0" fontId="55" fillId="0" borderId="63" xfId="7" applyFont="1" applyBorder="1" applyAlignment="1">
      <alignment horizontal="center" vertical="center" wrapText="1"/>
    </xf>
    <xf numFmtId="0" fontId="56" fillId="0" borderId="19" xfId="7" applyFont="1" applyBorder="1" applyAlignment="1">
      <alignment horizontal="center" vertical="center"/>
    </xf>
    <xf numFmtId="0" fontId="56" fillId="0" borderId="20" xfId="7" applyFont="1" applyBorder="1" applyAlignment="1">
      <alignment horizontal="center" vertical="center"/>
    </xf>
    <xf numFmtId="0" fontId="56" fillId="0" borderId="48" xfId="7" applyFont="1" applyBorder="1" applyAlignment="1">
      <alignment horizontal="center" vertical="center"/>
    </xf>
    <xf numFmtId="0" fontId="61" fillId="0" borderId="12" xfId="7" applyFont="1" applyBorder="1" applyAlignment="1">
      <alignment horizontal="left" vertical="center" wrapText="1"/>
    </xf>
    <xf numFmtId="0" fontId="61" fillId="0" borderId="0" xfId="7" applyFont="1" applyAlignment="1">
      <alignment horizontal="left" vertical="center" wrapText="1"/>
    </xf>
    <xf numFmtId="0" fontId="55" fillId="0" borderId="20" xfId="7" applyFont="1" applyBorder="1" applyAlignment="1">
      <alignment horizontal="center" vertical="center"/>
    </xf>
    <xf numFmtId="0" fontId="55" fillId="0" borderId="65" xfId="7" applyFont="1" applyBorder="1" applyAlignment="1">
      <alignment horizontal="center" vertical="center" wrapText="1"/>
    </xf>
    <xf numFmtId="0" fontId="62" fillId="0" borderId="60" xfId="0" applyFont="1" applyBorder="1" applyAlignment="1">
      <alignment horizontal="center" vertical="center" wrapText="1"/>
    </xf>
    <xf numFmtId="0" fontId="62" fillId="0" borderId="70" xfId="0" applyFont="1" applyBorder="1" applyAlignment="1">
      <alignment horizontal="center" vertical="center" wrapText="1"/>
    </xf>
    <xf numFmtId="0" fontId="56" fillId="0" borderId="208" xfId="7" applyFont="1" applyBorder="1" applyAlignment="1">
      <alignment horizontal="center" vertical="center"/>
    </xf>
    <xf numFmtId="0" fontId="56" fillId="0" borderId="209" xfId="7" applyFont="1" applyBorder="1" applyAlignment="1">
      <alignment horizontal="center" vertical="center"/>
    </xf>
    <xf numFmtId="0" fontId="56" fillId="0" borderId="210" xfId="7" applyFont="1" applyBorder="1" applyAlignment="1">
      <alignment horizontal="center" vertical="center"/>
    </xf>
    <xf numFmtId="0" fontId="56" fillId="0" borderId="212" xfId="7" applyFont="1" applyBorder="1" applyAlignment="1">
      <alignment horizontal="center" vertical="center"/>
    </xf>
    <xf numFmtId="0" fontId="56" fillId="0" borderId="213" xfId="7" applyFont="1" applyBorder="1" applyAlignment="1">
      <alignment horizontal="center" vertical="center"/>
    </xf>
    <xf numFmtId="0" fontId="56" fillId="0" borderId="214" xfId="7" applyFont="1" applyBorder="1" applyAlignment="1">
      <alignment horizontal="center" vertical="center"/>
    </xf>
    <xf numFmtId="0" fontId="55" fillId="0" borderId="65" xfId="7" applyFont="1" applyBorder="1" applyAlignment="1">
      <alignment horizontal="left" vertical="center"/>
    </xf>
    <xf numFmtId="0" fontId="55" fillId="0" borderId="60" xfId="7" applyFont="1" applyBorder="1" applyAlignment="1">
      <alignment horizontal="left" vertical="center"/>
    </xf>
    <xf numFmtId="0" fontId="55" fillId="0" borderId="70" xfId="7" applyFont="1" applyBorder="1" applyAlignment="1">
      <alignment horizontal="left" vertical="center"/>
    </xf>
    <xf numFmtId="0" fontId="55" fillId="0" borderId="60" xfId="7" applyFont="1" applyBorder="1" applyAlignment="1">
      <alignment horizontal="center" vertical="center" wrapText="1"/>
    </xf>
    <xf numFmtId="0" fontId="55" fillId="0" borderId="70" xfId="7" applyFont="1" applyBorder="1" applyAlignment="1">
      <alignment horizontal="center" vertical="center" wrapText="1"/>
    </xf>
    <xf numFmtId="0" fontId="56" fillId="0" borderId="204" xfId="7" applyFont="1" applyBorder="1" applyAlignment="1">
      <alignment horizontal="center" vertical="center"/>
    </xf>
    <xf numFmtId="0" fontId="56" fillId="0" borderId="205" xfId="7" applyFont="1" applyBorder="1" applyAlignment="1">
      <alignment horizontal="center" vertical="center"/>
    </xf>
    <xf numFmtId="0" fontId="56" fillId="0" borderId="206" xfId="7" applyFont="1" applyBorder="1" applyAlignment="1">
      <alignment horizontal="center" vertical="center"/>
    </xf>
    <xf numFmtId="176" fontId="13" fillId="2" borderId="125" xfId="1" applyNumberFormat="1" applyFont="1" applyFill="1" applyBorder="1" applyAlignment="1">
      <alignment vertical="center" shrinkToFit="1"/>
    </xf>
    <xf numFmtId="176" fontId="13" fillId="2" borderId="60" xfId="1" applyNumberFormat="1" applyFont="1" applyFill="1" applyBorder="1" applyAlignment="1">
      <alignment vertical="center" shrinkToFit="1"/>
    </xf>
    <xf numFmtId="176" fontId="13" fillId="2" borderId="104" xfId="1" applyNumberFormat="1" applyFont="1" applyFill="1" applyBorder="1" applyAlignment="1">
      <alignment vertical="center" shrinkToFit="1"/>
    </xf>
    <xf numFmtId="176" fontId="13" fillId="2" borderId="95" xfId="1" applyNumberFormat="1" applyFont="1" applyFill="1" applyBorder="1" applyAlignment="1">
      <alignment vertical="center" shrinkToFit="1"/>
    </xf>
    <xf numFmtId="176" fontId="6" fillId="6" borderId="156" xfId="1" applyNumberFormat="1" applyFont="1" applyFill="1" applyBorder="1" applyAlignment="1">
      <alignment horizontal="center" vertical="center" shrinkToFit="1"/>
    </xf>
    <xf numFmtId="176" fontId="6" fillId="6" borderId="60" xfId="1" applyNumberFormat="1" applyFont="1" applyFill="1" applyBorder="1" applyAlignment="1">
      <alignment horizontal="center" vertical="center" shrinkToFit="1"/>
    </xf>
    <xf numFmtId="176" fontId="6" fillId="5" borderId="156" xfId="1" applyNumberFormat="1" applyFont="1" applyFill="1" applyBorder="1" applyAlignment="1">
      <alignment horizontal="center" vertical="center" shrinkToFit="1"/>
    </xf>
    <xf numFmtId="176" fontId="6" fillId="5" borderId="104" xfId="1" applyNumberFormat="1" applyFont="1" applyFill="1" applyBorder="1" applyAlignment="1">
      <alignment horizontal="center" vertical="center" shrinkToFit="1"/>
    </xf>
    <xf numFmtId="0" fontId="19" fillId="6" borderId="126" xfId="1" applyFont="1" applyFill="1" applyBorder="1" applyAlignment="1">
      <alignment horizontal="center" vertical="center" shrinkToFit="1"/>
    </xf>
    <xf numFmtId="0" fontId="19" fillId="6" borderId="20" xfId="1" applyFont="1" applyFill="1" applyBorder="1" applyAlignment="1">
      <alignment horizontal="center" vertical="center" shrinkToFit="1"/>
    </xf>
    <xf numFmtId="180" fontId="10" fillId="5" borderId="157" xfId="1" applyNumberFormat="1" applyFont="1" applyFill="1" applyBorder="1" applyAlignment="1">
      <alignment horizontal="center" vertical="center" shrinkToFit="1"/>
    </xf>
    <xf numFmtId="180" fontId="10" fillId="5" borderId="162" xfId="1" applyNumberFormat="1" applyFont="1" applyFill="1" applyBorder="1" applyAlignment="1">
      <alignment horizontal="center" vertical="center" shrinkToFit="1"/>
    </xf>
    <xf numFmtId="176" fontId="6" fillId="5" borderId="194" xfId="1" applyNumberFormat="1" applyFont="1" applyFill="1" applyBorder="1" applyAlignment="1">
      <alignment horizontal="center" vertical="center" shrinkToFit="1"/>
    </xf>
    <xf numFmtId="176" fontId="6" fillId="5" borderId="195" xfId="1" applyNumberFormat="1" applyFont="1" applyFill="1" applyBorder="1" applyAlignment="1">
      <alignment horizontal="center" vertical="center" shrinkToFit="1"/>
    </xf>
    <xf numFmtId="180" fontId="10" fillId="6" borderId="157" xfId="1" applyNumberFormat="1" applyFont="1" applyFill="1" applyBorder="1" applyAlignment="1">
      <alignment horizontal="center" vertical="center" shrinkToFit="1"/>
    </xf>
    <xf numFmtId="180" fontId="10" fillId="6" borderId="158" xfId="1" applyNumberFormat="1" applyFont="1" applyFill="1" applyBorder="1" applyAlignment="1">
      <alignment horizontal="center" vertical="center" shrinkToFit="1"/>
    </xf>
    <xf numFmtId="176" fontId="6" fillId="6" borderId="159" xfId="1" applyNumberFormat="1" applyFont="1" applyFill="1" applyBorder="1" applyAlignment="1">
      <alignment vertical="center" shrinkToFit="1"/>
    </xf>
    <xf numFmtId="176" fontId="6" fillId="6" borderId="160" xfId="1" applyNumberFormat="1" applyFont="1" applyFill="1" applyBorder="1" applyAlignment="1">
      <alignment vertical="center" shrinkToFit="1"/>
    </xf>
    <xf numFmtId="0" fontId="26" fillId="0" borderId="0" xfId="2" applyFont="1" applyAlignment="1">
      <alignment horizontal="left" vertical="center" wrapText="1"/>
    </xf>
    <xf numFmtId="178" fontId="6" fillId="7" borderId="67" xfId="1" applyNumberFormat="1" applyFont="1" applyFill="1" applyBorder="1" applyAlignment="1">
      <alignment horizontal="center" vertical="center" shrinkToFit="1"/>
    </xf>
    <xf numFmtId="178" fontId="6" fillId="7" borderId="19" xfId="1" applyNumberFormat="1" applyFont="1" applyFill="1" applyBorder="1" applyAlignment="1">
      <alignment horizontal="center" vertical="center" shrinkToFit="1"/>
    </xf>
    <xf numFmtId="176" fontId="6" fillId="7" borderId="124" xfId="3" applyNumberFormat="1" applyFont="1" applyFill="1" applyBorder="1" applyAlignment="1" applyProtection="1">
      <alignment vertical="center" shrinkToFit="1"/>
    </xf>
    <xf numFmtId="176" fontId="6" fillId="7" borderId="125" xfId="3" applyNumberFormat="1" applyFont="1" applyFill="1" applyBorder="1" applyAlignment="1" applyProtection="1">
      <alignment vertical="center" shrinkToFit="1"/>
    </xf>
    <xf numFmtId="176" fontId="6" fillId="7" borderId="73" xfId="3" applyNumberFormat="1" applyFont="1" applyFill="1" applyBorder="1" applyAlignment="1" applyProtection="1">
      <alignment vertical="center" shrinkToFit="1"/>
    </xf>
    <xf numFmtId="176" fontId="6" fillId="7" borderId="72" xfId="3" applyNumberFormat="1" applyFont="1" applyFill="1" applyBorder="1" applyAlignment="1" applyProtection="1">
      <alignment vertical="center" shrinkToFit="1"/>
    </xf>
    <xf numFmtId="176" fontId="6" fillId="3" borderId="69" xfId="3" applyNumberFormat="1" applyFont="1" applyFill="1" applyBorder="1" applyAlignment="1" applyProtection="1">
      <alignment vertical="center" shrinkToFit="1"/>
    </xf>
    <xf numFmtId="176" fontId="6" fillId="3" borderId="61" xfId="3" applyNumberFormat="1" applyFont="1" applyFill="1" applyBorder="1" applyAlignment="1" applyProtection="1">
      <alignment vertical="center" shrinkToFit="1"/>
    </xf>
    <xf numFmtId="176" fontId="6" fillId="7" borderId="81" xfId="3" applyNumberFormat="1" applyFont="1" applyFill="1" applyBorder="1" applyAlignment="1" applyProtection="1">
      <alignment horizontal="right" vertical="center" shrinkToFit="1"/>
    </xf>
    <xf numFmtId="176" fontId="6" fillId="7" borderId="97" xfId="3" applyNumberFormat="1" applyFont="1" applyFill="1" applyBorder="1" applyAlignment="1" applyProtection="1">
      <alignment horizontal="right" vertical="center" shrinkToFit="1"/>
    </xf>
    <xf numFmtId="6" fontId="36" fillId="4" borderId="92" xfId="3" applyFont="1" applyFill="1" applyBorder="1" applyAlignment="1" applyProtection="1">
      <alignment horizontal="center" vertical="center" shrinkToFit="1"/>
    </xf>
    <xf numFmtId="6" fontId="36" fillId="4" borderId="134" xfId="3" applyFont="1" applyFill="1" applyBorder="1" applyAlignment="1" applyProtection="1">
      <alignment horizontal="center" vertical="center" shrinkToFit="1"/>
    </xf>
    <xf numFmtId="176" fontId="36" fillId="4" borderId="196" xfId="1" applyNumberFormat="1" applyFont="1" applyFill="1" applyBorder="1" applyAlignment="1">
      <alignment horizontal="center" vertical="center" shrinkToFit="1"/>
    </xf>
    <xf numFmtId="176" fontId="36" fillId="4" borderId="197" xfId="1" applyNumberFormat="1" applyFont="1" applyFill="1" applyBorder="1" applyAlignment="1">
      <alignment horizontal="center" vertical="center" shrinkToFit="1"/>
    </xf>
    <xf numFmtId="176" fontId="13" fillId="2" borderId="37" xfId="1" applyNumberFormat="1" applyFont="1" applyFill="1" applyBorder="1" applyAlignment="1">
      <alignment vertical="center" shrinkToFit="1"/>
    </xf>
    <xf numFmtId="176" fontId="13" fillId="2" borderId="38" xfId="1" applyNumberFormat="1" applyFont="1" applyFill="1" applyBorder="1" applyAlignment="1">
      <alignment vertical="center" shrinkToFit="1"/>
    </xf>
    <xf numFmtId="176" fontId="13" fillId="2" borderId="39" xfId="1" applyNumberFormat="1" applyFont="1" applyFill="1" applyBorder="1" applyAlignment="1">
      <alignment vertical="center" shrinkToFit="1"/>
    </xf>
    <xf numFmtId="176" fontId="13" fillId="2" borderId="110" xfId="1" applyNumberFormat="1" applyFont="1" applyFill="1" applyBorder="1" applyAlignment="1">
      <alignment vertical="center" shrinkToFit="1"/>
    </xf>
    <xf numFmtId="176" fontId="13" fillId="2" borderId="118" xfId="1" applyNumberFormat="1" applyFont="1" applyFill="1" applyBorder="1" applyAlignment="1">
      <alignment vertical="center" shrinkToFit="1"/>
    </xf>
    <xf numFmtId="176" fontId="13" fillId="2" borderId="102" xfId="1" applyNumberFormat="1" applyFont="1" applyFill="1" applyBorder="1" applyAlignment="1">
      <alignment vertical="center" shrinkToFit="1"/>
    </xf>
    <xf numFmtId="3" fontId="36" fillId="4" borderId="103" xfId="1" applyNumberFormat="1" applyFont="1" applyFill="1" applyBorder="1" applyAlignment="1">
      <alignment vertical="center" shrinkToFit="1"/>
    </xf>
    <xf numFmtId="3" fontId="36" fillId="4" borderId="99" xfId="1" applyNumberFormat="1" applyFont="1" applyFill="1" applyBorder="1" applyAlignment="1">
      <alignment vertical="center" shrinkToFit="1"/>
    </xf>
    <xf numFmtId="3" fontId="36" fillId="4" borderId="93" xfId="1" applyNumberFormat="1" applyFont="1" applyFill="1" applyBorder="1" applyAlignment="1">
      <alignment vertical="center" shrinkToFit="1"/>
    </xf>
    <xf numFmtId="176" fontId="36" fillId="4" borderId="103" xfId="1" applyNumberFormat="1" applyFont="1" applyFill="1" applyBorder="1" applyAlignment="1">
      <alignment vertical="center" shrinkToFit="1"/>
    </xf>
    <xf numFmtId="176" fontId="36" fillId="4" borderId="99" xfId="1" applyNumberFormat="1" applyFont="1" applyFill="1" applyBorder="1" applyAlignment="1">
      <alignment vertical="center" shrinkToFit="1"/>
    </xf>
    <xf numFmtId="176" fontId="36" fillId="4" borderId="163" xfId="1" applyNumberFormat="1" applyFont="1" applyFill="1" applyBorder="1" applyAlignment="1">
      <alignment vertical="center" shrinkToFit="1"/>
    </xf>
    <xf numFmtId="0" fontId="19" fillId="2" borderId="76" xfId="1" applyFont="1" applyFill="1" applyBorder="1" applyAlignment="1">
      <alignment horizontal="center" vertical="center"/>
    </xf>
    <xf numFmtId="0" fontId="19" fillId="2" borderId="166" xfId="1" applyFont="1" applyFill="1" applyBorder="1" applyAlignment="1">
      <alignment horizontal="center" vertical="center"/>
    </xf>
    <xf numFmtId="0" fontId="19" fillId="2" borderId="167" xfId="1" applyFont="1" applyFill="1" applyBorder="1" applyAlignment="1">
      <alignment horizontal="center" vertical="center"/>
    </xf>
    <xf numFmtId="0" fontId="19" fillId="7" borderId="111" xfId="1" applyFont="1" applyFill="1" applyBorder="1" applyAlignment="1">
      <alignment horizontal="center" vertical="center"/>
    </xf>
    <xf numFmtId="0" fontId="19" fillId="7" borderId="0" xfId="1" applyFont="1" applyFill="1" applyAlignment="1">
      <alignment horizontal="center" vertical="center"/>
    </xf>
    <xf numFmtId="0" fontId="19" fillId="7" borderId="154" xfId="1" applyFont="1" applyFill="1" applyBorder="1" applyAlignment="1">
      <alignment horizontal="center" vertical="center"/>
    </xf>
    <xf numFmtId="0" fontId="6" fillId="7" borderId="96" xfId="1" applyFont="1" applyFill="1" applyBorder="1" applyAlignment="1">
      <alignment horizontal="center" vertical="center" textRotation="255"/>
    </xf>
    <xf numFmtId="0" fontId="6" fillId="7" borderId="97" xfId="1" applyFont="1" applyFill="1" applyBorder="1" applyAlignment="1">
      <alignment horizontal="center" vertical="center" textRotation="255"/>
    </xf>
    <xf numFmtId="0" fontId="6" fillId="7" borderId="82" xfId="1" applyFont="1" applyFill="1" applyBorder="1" applyAlignment="1">
      <alignment horizontal="center" vertical="center" textRotation="255"/>
    </xf>
    <xf numFmtId="0" fontId="10" fillId="7" borderId="123" xfId="1" applyFont="1" applyFill="1" applyBorder="1" applyAlignment="1">
      <alignment horizontal="center" vertical="center" wrapText="1"/>
    </xf>
    <xf numFmtId="0" fontId="10" fillId="7" borderId="111" xfId="1" applyFont="1" applyFill="1" applyBorder="1" applyAlignment="1">
      <alignment horizontal="center" vertical="center" wrapText="1"/>
    </xf>
    <xf numFmtId="0" fontId="10" fillId="7" borderId="6" xfId="1" applyFont="1" applyFill="1" applyBorder="1" applyAlignment="1">
      <alignment horizontal="center" vertical="center" wrapText="1"/>
    </xf>
    <xf numFmtId="0" fontId="7" fillId="6" borderId="147" xfId="1" applyFont="1" applyFill="1" applyBorder="1" applyAlignment="1">
      <alignment horizontal="center" vertical="center" wrapText="1" shrinkToFit="1"/>
    </xf>
    <xf numFmtId="0" fontId="7" fillId="6" borderId="0" xfId="1" applyFont="1" applyFill="1" applyAlignment="1">
      <alignment horizontal="center" vertical="center" wrapText="1" shrinkToFit="1"/>
    </xf>
    <xf numFmtId="0" fontId="7" fillId="5" borderId="156" xfId="1" applyFont="1" applyFill="1" applyBorder="1" applyAlignment="1">
      <alignment horizontal="center" vertical="center" wrapText="1" shrinkToFit="1"/>
    </xf>
    <xf numFmtId="0" fontId="7" fillId="5" borderId="60" xfId="1" applyFont="1" applyFill="1" applyBorder="1" applyAlignment="1">
      <alignment horizontal="center" vertical="center" wrapText="1" shrinkToFit="1"/>
    </xf>
    <xf numFmtId="0" fontId="7" fillId="5" borderId="164" xfId="1" applyFont="1" applyFill="1" applyBorder="1" applyAlignment="1">
      <alignment horizontal="center" vertical="center" wrapText="1" shrinkToFit="1"/>
    </xf>
    <xf numFmtId="0" fontId="7" fillId="5" borderId="166" xfId="1" applyFont="1" applyFill="1" applyBorder="1" applyAlignment="1">
      <alignment horizontal="center" vertical="center" wrapText="1" shrinkToFit="1"/>
    </xf>
    <xf numFmtId="179" fontId="10" fillId="6" borderId="155" xfId="1" applyNumberFormat="1" applyFont="1" applyFill="1" applyBorder="1" applyAlignment="1">
      <alignment horizontal="center" vertical="top" wrapText="1" shrinkToFit="1"/>
    </xf>
    <xf numFmtId="179" fontId="10" fillId="6" borderId="7" xfId="1" applyNumberFormat="1" applyFont="1" applyFill="1" applyBorder="1" applyAlignment="1">
      <alignment horizontal="center" vertical="top" wrapText="1" shrinkToFit="1"/>
    </xf>
    <xf numFmtId="0" fontId="13" fillId="2" borderId="37" xfId="1" applyFont="1" applyFill="1" applyBorder="1" applyAlignment="1">
      <alignment horizontal="center" vertical="center" wrapText="1"/>
    </xf>
    <xf numFmtId="0" fontId="13" fillId="2" borderId="38" xfId="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2" borderId="111"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154" xfId="1" applyFont="1" applyFill="1" applyBorder="1" applyAlignment="1">
      <alignment horizontal="center" vertical="center" wrapText="1"/>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39" fillId="0" borderId="65" xfId="1" applyFont="1" applyBorder="1" applyAlignment="1">
      <alignment horizontal="center" vertical="center"/>
    </xf>
    <xf numFmtId="0" fontId="39" fillId="0" borderId="70" xfId="1" applyFont="1" applyBorder="1" applyAlignment="1">
      <alignment horizontal="center" vertical="center"/>
    </xf>
    <xf numFmtId="0" fontId="20" fillId="10" borderId="37" xfId="2" applyFont="1" applyFill="1" applyBorder="1" applyAlignment="1">
      <alignment horizontal="center" vertical="center" shrinkToFit="1"/>
    </xf>
    <xf numFmtId="0" fontId="20" fillId="10" borderId="38" xfId="2" applyFont="1" applyFill="1" applyBorder="1" applyAlignment="1">
      <alignment horizontal="center" vertical="center" shrinkToFit="1"/>
    </xf>
    <xf numFmtId="0" fontId="20" fillId="10" borderId="39" xfId="2" applyFont="1" applyFill="1" applyBorder="1" applyAlignment="1">
      <alignment horizontal="center" vertical="center" shrinkToFit="1"/>
    </xf>
    <xf numFmtId="0" fontId="20" fillId="10" borderId="6" xfId="2" applyFont="1" applyFill="1" applyBorder="1" applyAlignment="1">
      <alignment horizontal="center" vertical="center" shrinkToFit="1"/>
    </xf>
    <xf numFmtId="0" fontId="20" fillId="10" borderId="7" xfId="2" applyFont="1" applyFill="1" applyBorder="1" applyAlignment="1">
      <alignment horizontal="center" vertical="center" shrinkToFit="1"/>
    </xf>
    <xf numFmtId="0" fontId="20" fillId="10" borderId="8" xfId="2" applyFont="1" applyFill="1" applyBorder="1" applyAlignment="1">
      <alignment horizontal="center" vertical="center" shrinkToFit="1"/>
    </xf>
    <xf numFmtId="0" fontId="9" fillId="0" borderId="61" xfId="2" applyFont="1" applyBorder="1" applyAlignment="1">
      <alignment horizontal="center" vertical="center" shrinkToFit="1"/>
    </xf>
    <xf numFmtId="0" fontId="9" fillId="0" borderId="62" xfId="2" applyFont="1" applyBorder="1" applyAlignment="1">
      <alignment horizontal="center" vertical="center" shrinkToFit="1"/>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46" xfId="1"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48" xfId="1" applyFont="1" applyBorder="1" applyAlignment="1">
      <alignment horizontal="center" vertical="center"/>
    </xf>
    <xf numFmtId="176" fontId="36" fillId="4" borderId="100" xfId="3" applyNumberFormat="1" applyFont="1" applyFill="1" applyBorder="1" applyAlignment="1" applyProtection="1">
      <alignment horizontal="center" vertical="center" shrinkToFit="1"/>
    </xf>
    <xf numFmtId="176" fontId="36" fillId="4" borderId="105" xfId="3" applyNumberFormat="1" applyFont="1" applyFill="1" applyBorder="1" applyAlignment="1" applyProtection="1">
      <alignment horizontal="center" vertical="center" shrinkToFit="1"/>
    </xf>
    <xf numFmtId="176" fontId="36" fillId="4" borderId="101" xfId="3" applyNumberFormat="1" applyFont="1" applyFill="1" applyBorder="1" applyAlignment="1" applyProtection="1">
      <alignment horizontal="center" vertical="center" shrinkToFit="1"/>
    </xf>
    <xf numFmtId="176" fontId="36" fillId="4" borderId="118" xfId="3" applyNumberFormat="1" applyFont="1" applyFill="1" applyBorder="1" applyAlignment="1" applyProtection="1">
      <alignment horizontal="center" vertical="center" shrinkToFit="1"/>
    </xf>
    <xf numFmtId="176" fontId="36" fillId="4" borderId="107" xfId="3" applyNumberFormat="1" applyFont="1" applyFill="1" applyBorder="1" applyAlignment="1" applyProtection="1">
      <alignment horizontal="right" vertical="center" shrinkToFit="1"/>
    </xf>
    <xf numFmtId="176" fontId="36" fillId="4" borderId="108" xfId="3" applyNumberFormat="1" applyFont="1" applyFill="1" applyBorder="1" applyAlignment="1" applyProtection="1">
      <alignment horizontal="right" vertical="center" shrinkToFit="1"/>
    </xf>
    <xf numFmtId="176" fontId="36" fillId="4" borderId="109" xfId="1" applyNumberFormat="1" applyFont="1" applyFill="1" applyBorder="1" applyAlignment="1">
      <alignment vertical="center" shrinkToFit="1"/>
    </xf>
    <xf numFmtId="176" fontId="36" fillId="4" borderId="105" xfId="1" applyNumberFormat="1" applyFont="1" applyFill="1" applyBorder="1" applyAlignment="1">
      <alignment vertical="center" shrinkToFit="1"/>
    </xf>
    <xf numFmtId="176" fontId="36" fillId="4" borderId="171" xfId="1" applyNumberFormat="1" applyFont="1" applyFill="1" applyBorder="1" applyAlignment="1">
      <alignment vertical="center" shrinkToFit="1"/>
    </xf>
    <xf numFmtId="176" fontId="36" fillId="4" borderId="110" xfId="1" applyNumberFormat="1" applyFont="1" applyFill="1" applyBorder="1" applyAlignment="1">
      <alignment vertical="center" shrinkToFit="1"/>
    </xf>
    <xf numFmtId="176" fontId="36" fillId="4" borderId="118" xfId="1" applyNumberFormat="1" applyFont="1" applyFill="1" applyBorder="1" applyAlignment="1">
      <alignment vertical="center" shrinkToFit="1"/>
    </xf>
    <xf numFmtId="176" fontId="36" fillId="4" borderId="161" xfId="1" applyNumberFormat="1" applyFont="1" applyFill="1" applyBorder="1" applyAlignment="1">
      <alignment vertical="center" shrinkToFit="1"/>
    </xf>
    <xf numFmtId="176" fontId="36" fillId="4" borderId="105" xfId="3" applyNumberFormat="1" applyFont="1" applyFill="1" applyBorder="1" applyAlignment="1" applyProtection="1">
      <alignment vertical="center" shrinkToFit="1"/>
    </xf>
    <xf numFmtId="176" fontId="36" fillId="4" borderId="171" xfId="3" applyNumberFormat="1" applyFont="1" applyFill="1" applyBorder="1" applyAlignment="1" applyProtection="1">
      <alignment vertical="center" shrinkToFit="1"/>
    </xf>
    <xf numFmtId="176" fontId="36" fillId="4" borderId="118" xfId="3" applyNumberFormat="1" applyFont="1" applyFill="1" applyBorder="1" applyAlignment="1" applyProtection="1">
      <alignment vertical="center" shrinkToFit="1"/>
    </xf>
    <xf numFmtId="176" fontId="36" fillId="4" borderId="161" xfId="3" applyNumberFormat="1" applyFont="1" applyFill="1" applyBorder="1" applyAlignment="1" applyProtection="1">
      <alignment vertical="center" shrinkToFit="1"/>
    </xf>
    <xf numFmtId="176" fontId="19" fillId="2" borderId="121" xfId="3" applyNumberFormat="1" applyFont="1" applyFill="1" applyBorder="1" applyAlignment="1" applyProtection="1">
      <alignment horizontal="center" vertical="center" shrinkToFit="1"/>
    </xf>
    <xf numFmtId="176" fontId="19" fillId="2" borderId="122" xfId="3" applyNumberFormat="1" applyFont="1" applyFill="1" applyBorder="1" applyAlignment="1" applyProtection="1">
      <alignment horizontal="center" vertical="center" shrinkToFit="1"/>
    </xf>
    <xf numFmtId="38" fontId="6" fillId="7" borderId="112" xfId="3" applyNumberFormat="1" applyFont="1" applyFill="1" applyBorder="1" applyAlignment="1" applyProtection="1">
      <alignment horizontal="right" vertical="center" shrinkToFit="1"/>
    </xf>
    <xf numFmtId="38" fontId="6" fillId="7" borderId="113" xfId="3" applyNumberFormat="1" applyFont="1" applyFill="1" applyBorder="1" applyAlignment="1" applyProtection="1">
      <alignment horizontal="right" vertical="center" shrinkToFit="1"/>
    </xf>
    <xf numFmtId="176" fontId="6" fillId="7" borderId="120" xfId="3" applyNumberFormat="1" applyFont="1" applyFill="1" applyBorder="1" applyAlignment="1" applyProtection="1">
      <alignment horizontal="right" vertical="center" shrinkToFit="1"/>
    </xf>
    <xf numFmtId="176" fontId="6" fillId="7" borderId="116" xfId="3" applyNumberFormat="1" applyFont="1" applyFill="1" applyBorder="1" applyAlignment="1" applyProtection="1">
      <alignment horizontal="right" vertical="center" shrinkToFit="1"/>
    </xf>
    <xf numFmtId="178" fontId="10" fillId="6" borderId="176" xfId="1" applyNumberFormat="1" applyFont="1" applyFill="1" applyBorder="1" applyAlignment="1">
      <alignment horizontal="center" vertical="center" shrinkToFit="1"/>
    </xf>
    <xf numFmtId="178" fontId="10" fillId="6" borderId="177" xfId="1" applyNumberFormat="1" applyFont="1" applyFill="1" applyBorder="1" applyAlignment="1">
      <alignment horizontal="center" vertical="center" shrinkToFit="1"/>
    </xf>
    <xf numFmtId="178" fontId="10" fillId="6" borderId="178" xfId="1" applyNumberFormat="1" applyFont="1" applyFill="1" applyBorder="1" applyAlignment="1">
      <alignment horizontal="center" vertical="center" shrinkToFit="1"/>
    </xf>
    <xf numFmtId="176" fontId="6" fillId="2" borderId="170" xfId="3" applyNumberFormat="1" applyFont="1" applyFill="1" applyBorder="1" applyAlignment="1" applyProtection="1">
      <alignment vertical="center" shrinkToFit="1"/>
    </xf>
    <xf numFmtId="176" fontId="6" fillId="2" borderId="17" xfId="3" applyNumberFormat="1" applyFont="1" applyFill="1" applyBorder="1" applyAlignment="1" applyProtection="1">
      <alignment vertical="center" shrinkToFit="1"/>
    </xf>
    <xf numFmtId="176" fontId="6" fillId="2" borderId="168" xfId="3" applyNumberFormat="1" applyFont="1" applyFill="1" applyBorder="1" applyAlignment="1" applyProtection="1">
      <alignment vertical="center" shrinkToFit="1"/>
    </xf>
    <xf numFmtId="176" fontId="6" fillId="2" borderId="110" xfId="3" applyNumberFormat="1" applyFont="1" applyFill="1" applyBorder="1" applyAlignment="1" applyProtection="1">
      <alignment vertical="center" shrinkToFit="1"/>
    </xf>
    <xf numFmtId="176" fontId="6" fillId="2" borderId="118" xfId="3" applyNumberFormat="1" applyFont="1" applyFill="1" applyBorder="1" applyAlignment="1" applyProtection="1">
      <alignment vertical="center" shrinkToFit="1"/>
    </xf>
    <xf numFmtId="176" fontId="6" fillId="2" borderId="102" xfId="3" applyNumberFormat="1" applyFont="1" applyFill="1" applyBorder="1" applyAlignment="1" applyProtection="1">
      <alignment vertical="center" shrinkToFit="1"/>
    </xf>
    <xf numFmtId="176" fontId="10" fillId="6" borderId="159" xfId="1" applyNumberFormat="1" applyFont="1" applyFill="1" applyBorder="1">
      <alignment vertical="center"/>
    </xf>
    <xf numFmtId="176" fontId="10" fillId="6" borderId="160" xfId="1" applyNumberFormat="1" applyFont="1" applyFill="1" applyBorder="1">
      <alignment vertical="center"/>
    </xf>
    <xf numFmtId="176" fontId="10" fillId="6" borderId="165" xfId="1" applyNumberFormat="1" applyFont="1" applyFill="1" applyBorder="1">
      <alignment vertical="center"/>
    </xf>
    <xf numFmtId="176" fontId="6" fillId="7" borderId="201" xfId="3" applyNumberFormat="1" applyFont="1" applyFill="1" applyBorder="1" applyAlignment="1" applyProtection="1">
      <alignment vertical="center" shrinkToFit="1"/>
    </xf>
    <xf numFmtId="176" fontId="6" fillId="7" borderId="75" xfId="3" applyNumberFormat="1" applyFont="1" applyFill="1" applyBorder="1" applyAlignment="1" applyProtection="1">
      <alignment vertical="center" shrinkToFit="1"/>
    </xf>
    <xf numFmtId="176" fontId="6" fillId="3" borderId="77" xfId="3" applyNumberFormat="1" applyFont="1" applyFill="1" applyBorder="1" applyAlignment="1" applyProtection="1">
      <alignment vertical="center" shrinkToFit="1"/>
    </xf>
    <xf numFmtId="176" fontId="6" fillId="3" borderId="200" xfId="3" applyNumberFormat="1" applyFont="1" applyFill="1" applyBorder="1" applyAlignment="1" applyProtection="1">
      <alignment vertical="center" shrinkToFit="1"/>
    </xf>
    <xf numFmtId="176" fontId="6" fillId="7" borderId="77" xfId="3" applyNumberFormat="1" applyFont="1" applyFill="1" applyBorder="1" applyAlignment="1" applyProtection="1">
      <alignment vertical="center" shrinkToFit="1"/>
    </xf>
    <xf numFmtId="176" fontId="6" fillId="7" borderId="200" xfId="3" applyNumberFormat="1" applyFont="1" applyFill="1" applyBorder="1" applyAlignment="1" applyProtection="1">
      <alignment vertical="center" shrinkToFit="1"/>
    </xf>
    <xf numFmtId="176" fontId="6" fillId="7" borderId="81" xfId="1" applyNumberFormat="1" applyFont="1" applyFill="1" applyBorder="1" applyAlignment="1">
      <alignment vertical="center" shrinkToFit="1"/>
    </xf>
    <xf numFmtId="176" fontId="6" fillId="7" borderId="199" xfId="1" applyNumberFormat="1" applyFont="1" applyFill="1" applyBorder="1" applyAlignment="1">
      <alignment vertical="center" shrinkToFit="1"/>
    </xf>
    <xf numFmtId="178" fontId="10" fillId="6" borderId="157" xfId="1" applyNumberFormat="1" applyFont="1" applyFill="1" applyBorder="1" applyAlignment="1">
      <alignment horizontal="center" vertical="center" shrinkToFit="1"/>
    </xf>
    <xf numFmtId="178" fontId="10" fillId="6" borderId="158" xfId="1" applyNumberFormat="1" applyFont="1" applyFill="1" applyBorder="1" applyAlignment="1">
      <alignment horizontal="center" vertical="center" shrinkToFit="1"/>
    </xf>
    <xf numFmtId="178" fontId="10" fillId="6" borderId="162" xfId="1" applyNumberFormat="1" applyFont="1" applyFill="1" applyBorder="1" applyAlignment="1">
      <alignment horizontal="center" vertical="center" shrinkToFit="1"/>
    </xf>
    <xf numFmtId="176" fontId="6" fillId="2" borderId="37" xfId="1" applyNumberFormat="1" applyFont="1" applyFill="1" applyBorder="1" applyAlignment="1">
      <alignment horizontal="right" vertical="center" shrinkToFit="1"/>
    </xf>
    <xf numFmtId="176" fontId="6" fillId="2" borderId="38" xfId="1" applyNumberFormat="1" applyFont="1" applyFill="1" applyBorder="1" applyAlignment="1">
      <alignment horizontal="right" vertical="center" shrinkToFit="1"/>
    </xf>
    <xf numFmtId="176" fontId="6" fillId="2" borderId="39" xfId="1" applyNumberFormat="1" applyFont="1" applyFill="1" applyBorder="1" applyAlignment="1">
      <alignment horizontal="right" vertical="center" shrinkToFit="1"/>
    </xf>
    <xf numFmtId="176" fontId="6" fillId="2" borderId="172" xfId="1" applyNumberFormat="1" applyFont="1" applyFill="1" applyBorder="1" applyAlignment="1">
      <alignment horizontal="right" vertical="center" shrinkToFit="1"/>
    </xf>
    <xf numFmtId="176" fontId="6" fillId="2" borderId="5" xfId="1" applyNumberFormat="1" applyFont="1" applyFill="1" applyBorder="1" applyAlignment="1">
      <alignment horizontal="right" vertical="center" shrinkToFit="1"/>
    </xf>
    <xf numFmtId="176" fontId="6" fillId="2" borderId="169" xfId="1" applyNumberFormat="1" applyFont="1" applyFill="1" applyBorder="1" applyAlignment="1">
      <alignment horizontal="right" vertical="center" shrinkToFit="1"/>
    </xf>
    <xf numFmtId="176" fontId="10" fillId="6" borderId="173" xfId="1" applyNumberFormat="1" applyFont="1" applyFill="1" applyBorder="1">
      <alignment vertical="center"/>
    </xf>
    <xf numFmtId="176" fontId="10" fillId="6" borderId="174" xfId="1" applyNumberFormat="1" applyFont="1" applyFill="1" applyBorder="1">
      <alignment vertical="center"/>
    </xf>
    <xf numFmtId="176" fontId="10" fillId="6" borderId="175" xfId="1" applyNumberFormat="1" applyFont="1" applyFill="1" applyBorder="1">
      <alignment vertical="center"/>
    </xf>
    <xf numFmtId="176" fontId="6" fillId="7" borderId="182" xfId="1" applyNumberFormat="1" applyFont="1" applyFill="1" applyBorder="1" applyAlignment="1">
      <alignment horizontal="center" vertical="center" shrinkToFit="1"/>
    </xf>
    <xf numFmtId="176" fontId="6" fillId="7" borderId="186" xfId="1" applyNumberFormat="1" applyFont="1" applyFill="1" applyBorder="1" applyAlignment="1">
      <alignment horizontal="center" vertical="center" shrinkToFit="1"/>
    </xf>
    <xf numFmtId="176" fontId="6" fillId="7" borderId="190" xfId="1" applyNumberFormat="1" applyFont="1" applyFill="1" applyBorder="1" applyAlignment="1">
      <alignment horizontal="center" vertical="center" shrinkToFit="1"/>
    </xf>
    <xf numFmtId="176" fontId="6" fillId="6" borderId="127" xfId="1" applyNumberFormat="1" applyFont="1" applyFill="1" applyBorder="1" applyAlignment="1">
      <alignment horizontal="center" vertical="center" shrinkToFit="1"/>
    </xf>
    <xf numFmtId="176" fontId="6" fillId="6" borderId="128" xfId="1" applyNumberFormat="1" applyFont="1" applyFill="1" applyBorder="1" applyAlignment="1">
      <alignment horizontal="center" vertical="center" shrinkToFit="1"/>
    </xf>
    <xf numFmtId="176" fontId="6" fillId="6" borderId="129" xfId="1" applyNumberFormat="1" applyFont="1" applyFill="1" applyBorder="1" applyAlignment="1">
      <alignment horizontal="center" vertical="center" shrinkToFit="1"/>
    </xf>
    <xf numFmtId="176" fontId="6" fillId="6" borderId="183" xfId="1" applyNumberFormat="1" applyFont="1" applyFill="1" applyBorder="1" applyAlignment="1">
      <alignment horizontal="center" vertical="center" shrinkToFit="1"/>
    </xf>
    <xf numFmtId="176" fontId="6" fillId="6" borderId="187" xfId="1" applyNumberFormat="1" applyFont="1" applyFill="1" applyBorder="1" applyAlignment="1">
      <alignment horizontal="center" vertical="center" shrinkToFit="1"/>
    </xf>
    <xf numFmtId="176" fontId="6" fillId="6" borderId="191" xfId="1" applyNumberFormat="1" applyFont="1" applyFill="1" applyBorder="1" applyAlignment="1">
      <alignment horizontal="center" vertical="center" shrinkToFit="1"/>
    </xf>
    <xf numFmtId="176" fontId="6" fillId="2" borderId="184" xfId="1" applyNumberFormat="1" applyFont="1" applyFill="1" applyBorder="1" applyAlignment="1">
      <alignment horizontal="center" vertical="center" shrinkToFit="1"/>
    </xf>
    <xf numFmtId="176" fontId="6" fillId="2" borderId="127" xfId="1" applyNumberFormat="1" applyFont="1" applyFill="1" applyBorder="1" applyAlignment="1">
      <alignment horizontal="center" vertical="center" shrinkToFit="1"/>
    </xf>
    <xf numFmtId="176" fontId="6" fillId="2" borderId="185" xfId="1" applyNumberFormat="1" applyFont="1" applyFill="1" applyBorder="1" applyAlignment="1">
      <alignment horizontal="center" vertical="center" shrinkToFit="1"/>
    </xf>
    <xf numFmtId="176" fontId="6" fillId="2" borderId="188" xfId="1" applyNumberFormat="1" applyFont="1" applyFill="1" applyBorder="1" applyAlignment="1">
      <alignment horizontal="center" vertical="center" shrinkToFit="1"/>
    </xf>
    <xf numFmtId="176" fontId="6" fillId="2" borderId="128" xfId="1" applyNumberFormat="1" applyFont="1" applyFill="1" applyBorder="1" applyAlignment="1">
      <alignment horizontal="center" vertical="center" shrinkToFit="1"/>
    </xf>
    <xf numFmtId="176" fontId="6" fillId="2" borderId="189" xfId="1" applyNumberFormat="1" applyFont="1" applyFill="1" applyBorder="1" applyAlignment="1">
      <alignment horizontal="center" vertical="center" shrinkToFit="1"/>
    </xf>
    <xf numFmtId="176" fontId="6" fillId="2" borderId="192" xfId="1" applyNumberFormat="1" applyFont="1" applyFill="1" applyBorder="1" applyAlignment="1">
      <alignment horizontal="center" vertical="center" shrinkToFit="1"/>
    </xf>
    <xf numFmtId="176" fontId="6" fillId="2" borderId="129" xfId="1" applyNumberFormat="1" applyFont="1" applyFill="1" applyBorder="1" applyAlignment="1">
      <alignment horizontal="center" vertical="center" shrinkToFit="1"/>
    </xf>
    <xf numFmtId="176" fontId="6" fillId="2" borderId="193" xfId="1" applyNumberFormat="1" applyFont="1" applyFill="1" applyBorder="1" applyAlignment="1">
      <alignment horizontal="center" vertical="center" shrinkToFit="1"/>
    </xf>
    <xf numFmtId="176" fontId="6" fillId="0" borderId="131" xfId="3" applyNumberFormat="1" applyFont="1" applyBorder="1" applyAlignment="1" applyProtection="1">
      <alignment horizontal="center" vertical="center" shrinkToFit="1"/>
    </xf>
    <xf numFmtId="176" fontId="6" fillId="0" borderId="132" xfId="3" applyNumberFormat="1" applyFont="1" applyBorder="1" applyAlignment="1" applyProtection="1">
      <alignment horizontal="center" vertical="center" shrinkToFit="1"/>
    </xf>
    <xf numFmtId="176" fontId="6" fillId="0" borderId="133" xfId="3" applyNumberFormat="1" applyFont="1" applyBorder="1" applyAlignment="1" applyProtection="1">
      <alignment horizontal="center" vertical="center" shrinkToFit="1"/>
    </xf>
    <xf numFmtId="176" fontId="14" fillId="3" borderId="78" xfId="3" applyNumberFormat="1" applyFont="1" applyFill="1" applyBorder="1" applyAlignment="1" applyProtection="1">
      <alignment horizontal="center" vertical="center" shrinkToFit="1"/>
    </xf>
    <xf numFmtId="176" fontId="14" fillId="3" borderId="79" xfId="3" applyNumberFormat="1" applyFont="1" applyFill="1" applyBorder="1" applyAlignment="1" applyProtection="1">
      <alignment horizontal="center" vertical="center" shrinkToFit="1"/>
    </xf>
    <xf numFmtId="176" fontId="14" fillId="3" borderId="80" xfId="3" applyNumberFormat="1" applyFont="1" applyFill="1" applyBorder="1" applyAlignment="1" applyProtection="1">
      <alignment horizontal="center" vertical="center" shrinkToFit="1"/>
    </xf>
    <xf numFmtId="176" fontId="6" fillId="0" borderId="83" xfId="3" applyNumberFormat="1" applyFont="1" applyBorder="1" applyAlignment="1" applyProtection="1">
      <alignment horizontal="center" vertical="center" shrinkToFit="1"/>
    </xf>
    <xf numFmtId="176" fontId="6" fillId="0" borderId="84" xfId="3" applyNumberFormat="1" applyFont="1" applyBorder="1" applyAlignment="1" applyProtection="1">
      <alignment horizontal="center" vertical="center" shrinkToFit="1"/>
    </xf>
    <xf numFmtId="176" fontId="6" fillId="0" borderId="85" xfId="3" applyNumberFormat="1" applyFont="1" applyBorder="1" applyAlignment="1" applyProtection="1">
      <alignment horizontal="center" vertical="center" shrinkToFit="1"/>
    </xf>
    <xf numFmtId="0" fontId="6" fillId="0" borderId="65" xfId="1" applyFont="1" applyBorder="1" applyAlignment="1">
      <alignment horizontal="center" vertical="center" shrinkToFit="1"/>
    </xf>
    <xf numFmtId="176" fontId="6" fillId="0" borderId="125" xfId="3" applyNumberFormat="1" applyFont="1" applyBorder="1" applyAlignment="1" applyProtection="1">
      <alignment vertical="center" shrinkToFit="1"/>
    </xf>
    <xf numFmtId="0" fontId="17" fillId="4" borderId="63" xfId="1" applyFont="1" applyFill="1" applyBorder="1" applyAlignment="1">
      <alignment horizontal="center" vertical="center"/>
    </xf>
    <xf numFmtId="0" fontId="6" fillId="0" borderId="68" xfId="1" applyFont="1" applyBorder="1" applyAlignment="1">
      <alignment horizontal="center" vertical="center" shrinkToFit="1"/>
    </xf>
    <xf numFmtId="0" fontId="6" fillId="0" borderId="26" xfId="1" applyFont="1" applyBorder="1" applyAlignment="1">
      <alignment horizontal="center" vertical="center" shrinkToFit="1"/>
    </xf>
    <xf numFmtId="176" fontId="6" fillId="0" borderId="124" xfId="3" applyNumberFormat="1" applyFont="1" applyBorder="1" applyAlignment="1" applyProtection="1">
      <alignment vertical="center" shrinkToFit="1"/>
    </xf>
    <xf numFmtId="176" fontId="6" fillId="0" borderId="123" xfId="3" applyNumberFormat="1" applyFont="1" applyBorder="1" applyAlignment="1" applyProtection="1">
      <alignment vertical="center" shrinkToFit="1"/>
    </xf>
    <xf numFmtId="0" fontId="6" fillId="0" borderId="19" xfId="1" applyFont="1" applyBorder="1" applyAlignment="1">
      <alignment horizontal="center" vertical="center" wrapText="1" shrinkToFit="1"/>
    </xf>
    <xf numFmtId="176" fontId="6" fillId="0" borderId="126" xfId="3" applyNumberFormat="1" applyFont="1" applyBorder="1" applyAlignment="1" applyProtection="1">
      <alignment vertical="center" shrinkToFit="1"/>
    </xf>
    <xf numFmtId="177" fontId="6" fillId="7" borderId="67" xfId="1" applyNumberFormat="1" applyFont="1" applyFill="1" applyBorder="1" applyAlignment="1">
      <alignment horizontal="center" vertical="center" shrinkToFit="1"/>
    </xf>
    <xf numFmtId="177" fontId="6" fillId="7" borderId="19" xfId="1" applyNumberFormat="1" applyFont="1" applyFill="1" applyBorder="1" applyAlignment="1">
      <alignment horizontal="center" vertical="center" shrinkToFit="1"/>
    </xf>
    <xf numFmtId="176" fontId="6" fillId="7" borderId="202" xfId="3" applyNumberFormat="1" applyFont="1" applyFill="1" applyBorder="1" applyAlignment="1" applyProtection="1">
      <alignment vertical="center" shrinkToFit="1"/>
    </xf>
    <xf numFmtId="176" fontId="6" fillId="7" borderId="203" xfId="3" applyNumberFormat="1" applyFont="1" applyFill="1" applyBorder="1" applyAlignment="1" applyProtection="1">
      <alignment vertical="center" shrinkToFit="1"/>
    </xf>
    <xf numFmtId="176" fontId="6" fillId="7" borderId="71" xfId="3" applyNumberFormat="1" applyFont="1" applyFill="1" applyBorder="1" applyAlignment="1" applyProtection="1">
      <alignment vertical="center" shrinkToFit="1"/>
    </xf>
    <xf numFmtId="176" fontId="6" fillId="3" borderId="62" xfId="3" applyNumberFormat="1" applyFont="1" applyFill="1" applyBorder="1" applyAlignment="1" applyProtection="1">
      <alignment vertical="center" shrinkToFit="1"/>
    </xf>
    <xf numFmtId="176" fontId="6" fillId="7" borderId="68" xfId="3" applyNumberFormat="1" applyFont="1" applyFill="1" applyBorder="1" applyAlignment="1" applyProtection="1">
      <alignment vertical="center" shrinkToFit="1"/>
    </xf>
    <xf numFmtId="176" fontId="6" fillId="7" borderId="65" xfId="3" applyNumberFormat="1" applyFont="1" applyFill="1" applyBorder="1" applyAlignment="1" applyProtection="1">
      <alignment vertical="center" shrinkToFit="1"/>
    </xf>
    <xf numFmtId="176" fontId="6" fillId="7" borderId="90" xfId="1" applyNumberFormat="1" applyFont="1" applyFill="1" applyBorder="1" applyAlignment="1">
      <alignment vertical="center" shrinkToFit="1"/>
    </xf>
    <xf numFmtId="176" fontId="6" fillId="7" borderId="119" xfId="1" applyNumberFormat="1" applyFont="1" applyFill="1" applyBorder="1" applyAlignment="1">
      <alignment vertical="center" shrinkToFit="1"/>
    </xf>
    <xf numFmtId="176" fontId="6" fillId="2" borderId="6" xfId="1" applyNumberFormat="1" applyFont="1" applyFill="1" applyBorder="1" applyAlignment="1">
      <alignment horizontal="right" vertical="center" shrinkToFit="1"/>
    </xf>
    <xf numFmtId="176" fontId="6" fillId="2" borderId="7" xfId="1" applyNumberFormat="1" applyFont="1" applyFill="1" applyBorder="1" applyAlignment="1">
      <alignment horizontal="right" vertical="center" shrinkToFit="1"/>
    </xf>
    <xf numFmtId="176" fontId="6" fillId="2" borderId="8" xfId="1" applyNumberFormat="1" applyFont="1" applyFill="1" applyBorder="1" applyAlignment="1">
      <alignment horizontal="right" vertical="center" shrinkToFit="1"/>
    </xf>
    <xf numFmtId="176" fontId="10" fillId="6" borderId="179" xfId="1" applyNumberFormat="1" applyFont="1" applyFill="1" applyBorder="1">
      <alignment vertical="center"/>
    </xf>
    <xf numFmtId="176" fontId="10" fillId="6" borderId="180" xfId="1" applyNumberFormat="1" applyFont="1" applyFill="1" applyBorder="1">
      <alignment vertical="center"/>
    </xf>
    <xf numFmtId="176" fontId="10" fillId="6" borderId="181" xfId="1" applyNumberFormat="1" applyFont="1" applyFill="1" applyBorder="1">
      <alignment vertical="center"/>
    </xf>
    <xf numFmtId="0" fontId="17" fillId="4" borderId="61" xfId="1" applyFont="1" applyFill="1" applyBorder="1" applyAlignment="1">
      <alignment horizontal="center" vertical="center" textRotation="255"/>
    </xf>
    <xf numFmtId="0" fontId="17" fillId="4" borderId="64" xfId="1" applyFont="1" applyFill="1" applyBorder="1" applyAlignment="1">
      <alignment horizontal="center" vertical="center" textRotation="255"/>
    </xf>
    <xf numFmtId="0" fontId="17" fillId="4" borderId="62" xfId="1" applyFont="1" applyFill="1" applyBorder="1" applyAlignment="1">
      <alignment horizontal="center" vertical="center" textRotation="255"/>
    </xf>
    <xf numFmtId="0" fontId="6" fillId="7" borderId="96" xfId="1" applyFont="1" applyFill="1" applyBorder="1" applyAlignment="1">
      <alignment horizontal="center" vertical="center" wrapText="1" shrinkToFit="1"/>
    </xf>
    <xf numFmtId="0" fontId="6" fillId="7" borderId="97" xfId="1" applyFont="1" applyFill="1" applyBorder="1" applyAlignment="1">
      <alignment horizontal="center" vertical="center" wrapText="1" shrinkToFit="1"/>
    </xf>
    <xf numFmtId="0" fontId="6" fillId="7" borderId="82" xfId="1" applyFont="1" applyFill="1" applyBorder="1" applyAlignment="1">
      <alignment horizontal="center" vertical="center" wrapText="1" shrinkToFit="1"/>
    </xf>
    <xf numFmtId="0" fontId="19" fillId="7" borderId="125" xfId="1" applyFont="1" applyFill="1" applyBorder="1" applyAlignment="1">
      <alignment horizontal="center" vertical="center"/>
    </xf>
    <xf numFmtId="0" fontId="19" fillId="7" borderId="60" xfId="1" applyFont="1" applyFill="1" applyBorder="1" applyAlignment="1">
      <alignment horizontal="center" vertical="center"/>
    </xf>
    <xf numFmtId="0" fontId="19" fillId="7" borderId="104" xfId="1" applyFont="1" applyFill="1" applyBorder="1" applyAlignment="1">
      <alignment horizontal="center" vertical="center"/>
    </xf>
    <xf numFmtId="0" fontId="19" fillId="6" borderId="125" xfId="1" applyFont="1" applyFill="1" applyBorder="1" applyAlignment="1">
      <alignment horizontal="center" vertical="center" shrinkToFit="1"/>
    </xf>
    <xf numFmtId="0" fontId="19" fillId="6" borderId="60" xfId="1" applyFont="1" applyFill="1" applyBorder="1" applyAlignment="1">
      <alignment horizontal="center" vertical="center" shrinkToFit="1"/>
    </xf>
    <xf numFmtId="0" fontId="19" fillId="6" borderId="104" xfId="1" applyFont="1" applyFill="1" applyBorder="1" applyAlignment="1">
      <alignment horizontal="center" vertical="center" shrinkToFit="1"/>
    </xf>
    <xf numFmtId="0" fontId="6" fillId="2" borderId="123" xfId="1" applyFont="1" applyFill="1" applyBorder="1" applyAlignment="1">
      <alignment horizontal="center" vertical="center" wrapText="1"/>
    </xf>
    <xf numFmtId="0" fontId="6" fillId="2" borderId="27" xfId="1" applyFont="1" applyFill="1" applyBorder="1" applyAlignment="1">
      <alignment horizontal="center" vertical="center" wrapText="1"/>
    </xf>
    <xf numFmtId="0" fontId="6" fillId="2" borderId="153" xfId="1" applyFont="1" applyFill="1" applyBorder="1" applyAlignment="1">
      <alignment horizontal="center" vertical="center" wrapText="1"/>
    </xf>
    <xf numFmtId="0" fontId="6" fillId="2" borderId="111"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5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10" fillId="7" borderId="72" xfId="1" applyFont="1" applyFill="1" applyBorder="1" applyAlignment="1">
      <alignment horizontal="center" vertical="center" wrapText="1"/>
    </xf>
    <xf numFmtId="0" fontId="10" fillId="7" borderId="98" xfId="1" applyFont="1" applyFill="1" applyBorder="1" applyAlignment="1">
      <alignment horizontal="center" vertical="center" wrapText="1"/>
    </xf>
    <xf numFmtId="0" fontId="14" fillId="3" borderId="61" xfId="1" applyFont="1" applyFill="1" applyBorder="1" applyAlignment="1">
      <alignment horizontal="center" vertical="center" wrapText="1"/>
    </xf>
    <xf numFmtId="0" fontId="14" fillId="3" borderId="74"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10" fillId="7" borderId="117" xfId="1" applyFont="1" applyFill="1" applyBorder="1" applyAlignment="1">
      <alignment horizontal="center" vertical="center" wrapText="1"/>
    </xf>
    <xf numFmtId="0" fontId="10" fillId="7" borderId="96" xfId="1" applyFont="1" applyFill="1" applyBorder="1" applyAlignment="1">
      <alignment horizontal="center" vertical="center" wrapText="1"/>
    </xf>
    <xf numFmtId="0" fontId="10" fillId="7" borderId="82" xfId="1" applyFont="1" applyFill="1" applyBorder="1" applyAlignment="1">
      <alignment horizontal="center" vertical="center" wrapText="1"/>
    </xf>
    <xf numFmtId="0" fontId="7" fillId="6" borderId="154" xfId="1" applyFont="1" applyFill="1" applyBorder="1" applyAlignment="1">
      <alignment horizontal="center" vertical="center" wrapText="1" shrinkToFit="1"/>
    </xf>
    <xf numFmtId="179" fontId="34" fillId="6" borderId="155" xfId="1" applyNumberFormat="1" applyFont="1" applyFill="1" applyBorder="1" applyAlignment="1">
      <alignment horizontal="center" vertical="center" wrapText="1" shrinkToFit="1"/>
    </xf>
    <xf numFmtId="179" fontId="34" fillId="6" borderId="7" xfId="1" applyNumberFormat="1" applyFont="1" applyFill="1" applyBorder="1" applyAlignment="1">
      <alignment horizontal="center" vertical="center" wrapText="1" shrinkToFit="1"/>
    </xf>
    <xf numFmtId="179" fontId="34" fillId="6" borderId="8" xfId="1" applyNumberFormat="1" applyFont="1" applyFill="1" applyBorder="1" applyAlignment="1">
      <alignment horizontal="center" vertical="center" wrapText="1" shrinkToFit="1"/>
    </xf>
    <xf numFmtId="0" fontId="30" fillId="3" borderId="37" xfId="2" applyFont="1" applyFill="1" applyBorder="1" applyAlignment="1">
      <alignment horizontal="center" vertical="center" shrinkToFit="1"/>
    </xf>
    <xf numFmtId="0" fontId="30" fillId="3" borderId="38" xfId="2" applyFont="1" applyFill="1" applyBorder="1" applyAlignment="1">
      <alignment horizontal="center" vertical="center" shrinkToFit="1"/>
    </xf>
    <xf numFmtId="0" fontId="30" fillId="3" borderId="39" xfId="2" applyFont="1" applyFill="1" applyBorder="1" applyAlignment="1">
      <alignment horizontal="center" vertical="center" shrinkToFit="1"/>
    </xf>
    <xf numFmtId="0" fontId="30" fillId="3" borderId="6" xfId="2" applyFont="1" applyFill="1" applyBorder="1" applyAlignment="1">
      <alignment horizontal="center" vertical="center" shrinkToFit="1"/>
    </xf>
    <xf numFmtId="0" fontId="30" fillId="3" borderId="7" xfId="2" applyFont="1" applyFill="1" applyBorder="1" applyAlignment="1">
      <alignment horizontal="center" vertical="center" shrinkToFit="1"/>
    </xf>
    <xf numFmtId="0" fontId="30" fillId="3" borderId="8" xfId="2" applyFont="1" applyFill="1" applyBorder="1" applyAlignment="1">
      <alignment horizontal="center" vertical="center" shrinkToFit="1"/>
    </xf>
    <xf numFmtId="0" fontId="24" fillId="0" borderId="0" xfId="1" applyFont="1" applyAlignment="1">
      <alignment horizontal="left" vertical="center"/>
    </xf>
    <xf numFmtId="0" fontId="21" fillId="0" borderId="65" xfId="1" applyFont="1" applyBorder="1" applyAlignment="1">
      <alignment horizontal="center" vertical="center"/>
    </xf>
    <xf numFmtId="0" fontId="21" fillId="0" borderId="70" xfId="1" applyFont="1" applyBorder="1" applyAlignment="1">
      <alignment horizontal="center" vertical="center"/>
    </xf>
    <xf numFmtId="0" fontId="6" fillId="0" borderId="0" xfId="1" applyFont="1" applyAlignment="1">
      <alignment horizontal="right"/>
    </xf>
    <xf numFmtId="0" fontId="6" fillId="0" borderId="20" xfId="1" applyFont="1" applyBorder="1" applyAlignment="1">
      <alignment horizontal="right"/>
    </xf>
    <xf numFmtId="0" fontId="19" fillId="2" borderId="65" xfId="1" applyFont="1" applyFill="1" applyBorder="1" applyAlignment="1">
      <alignment horizontal="center" vertical="center"/>
    </xf>
    <xf numFmtId="0" fontId="19" fillId="2" borderId="60" xfId="1" applyFont="1" applyFill="1" applyBorder="1" applyAlignment="1">
      <alignment horizontal="center" vertical="center"/>
    </xf>
    <xf numFmtId="0" fontId="19" fillId="2" borderId="70" xfId="1" applyFont="1" applyFill="1" applyBorder="1" applyAlignment="1">
      <alignment horizontal="center" vertical="center"/>
    </xf>
  </cellXfs>
  <cellStyles count="8">
    <cellStyle name="ハイパーリンク" xfId="4" builtinId="8"/>
    <cellStyle name="通貨" xfId="3" builtinId="7"/>
    <cellStyle name="標準" xfId="0" builtinId="0"/>
    <cellStyle name="標準 2" xfId="1" xr:uid="{00000000-0005-0000-0000-000002000000}"/>
    <cellStyle name="標準 3 2" xfId="5" xr:uid="{BCDC43F6-FF62-4EC2-9E92-AA87CBCCD15F}"/>
    <cellStyle name="標準 3 2 2" xfId="6" xr:uid="{F46F5352-E3FD-4851-9C46-2174EF0B089C}"/>
    <cellStyle name="標準 3 2 3" xfId="7" xr:uid="{7D4CED6E-F19D-413D-BE5E-BA0CDCCD3D1E}"/>
    <cellStyle name="標準_1交付申請書（様式第１号）"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552451</xdr:colOff>
      <xdr:row>9</xdr:row>
      <xdr:rowOff>9525</xdr:rowOff>
    </xdr:from>
    <xdr:to>
      <xdr:col>2</xdr:col>
      <xdr:colOff>235651</xdr:colOff>
      <xdr:row>9</xdr:row>
      <xdr:rowOff>297525</xdr:rowOff>
    </xdr:to>
    <xdr:sp macro="" textlink="">
      <xdr:nvSpPr>
        <xdr:cNvPr id="2" name="四角形: 角を丸くする 1">
          <a:extLst>
            <a:ext uri="{FF2B5EF4-FFF2-40B4-BE49-F238E27FC236}">
              <a16:creationId xmlns:a16="http://schemas.microsoft.com/office/drawing/2014/main" id="{EF48EC7D-3B5B-49D4-9432-DA0382488B2C}"/>
            </a:ext>
          </a:extLst>
        </xdr:cNvPr>
        <xdr:cNvSpPr/>
      </xdr:nvSpPr>
      <xdr:spPr>
        <a:xfrm>
          <a:off x="552451" y="2514600"/>
          <a:ext cx="1512000" cy="288000"/>
        </a:xfrm>
        <a:prstGeom prst="roundRect">
          <a:avLst>
            <a:gd name="adj" fmla="val 9126"/>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542925</xdr:colOff>
      <xdr:row>12</xdr:row>
      <xdr:rowOff>19050</xdr:rowOff>
    </xdr:from>
    <xdr:to>
      <xdr:col>2</xdr:col>
      <xdr:colOff>226125</xdr:colOff>
      <xdr:row>12</xdr:row>
      <xdr:rowOff>307050</xdr:rowOff>
    </xdr:to>
    <xdr:sp macro="" textlink="">
      <xdr:nvSpPr>
        <xdr:cNvPr id="3" name="四角形: 角を丸くする 2">
          <a:extLst>
            <a:ext uri="{FF2B5EF4-FFF2-40B4-BE49-F238E27FC236}">
              <a16:creationId xmlns:a16="http://schemas.microsoft.com/office/drawing/2014/main" id="{0424FE66-9F4B-40EA-AF13-85B41F5B30A8}"/>
            </a:ext>
          </a:extLst>
        </xdr:cNvPr>
        <xdr:cNvSpPr/>
      </xdr:nvSpPr>
      <xdr:spPr>
        <a:xfrm>
          <a:off x="542925" y="3467100"/>
          <a:ext cx="1512000" cy="288000"/>
        </a:xfrm>
        <a:prstGeom prst="roundRect">
          <a:avLst>
            <a:gd name="adj" fmla="val 4637"/>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552450</xdr:colOff>
      <xdr:row>15</xdr:row>
      <xdr:rowOff>28575</xdr:rowOff>
    </xdr:from>
    <xdr:to>
      <xdr:col>2</xdr:col>
      <xdr:colOff>235650</xdr:colOff>
      <xdr:row>16</xdr:row>
      <xdr:rowOff>2250</xdr:rowOff>
    </xdr:to>
    <xdr:sp macro="" textlink="">
      <xdr:nvSpPr>
        <xdr:cNvPr id="4" name="四角形: 角を丸くする 3">
          <a:extLst>
            <a:ext uri="{FF2B5EF4-FFF2-40B4-BE49-F238E27FC236}">
              <a16:creationId xmlns:a16="http://schemas.microsoft.com/office/drawing/2014/main" id="{7C9D40E3-EE0C-4670-A496-90E71A070AAF}"/>
            </a:ext>
          </a:extLst>
        </xdr:cNvPr>
        <xdr:cNvSpPr/>
      </xdr:nvSpPr>
      <xdr:spPr>
        <a:xfrm>
          <a:off x="552450" y="4419600"/>
          <a:ext cx="1512000" cy="288000"/>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504825</xdr:colOff>
      <xdr:row>3</xdr:row>
      <xdr:rowOff>171450</xdr:rowOff>
    </xdr:from>
    <xdr:to>
      <xdr:col>4</xdr:col>
      <xdr:colOff>409575</xdr:colOff>
      <xdr:row>4</xdr:row>
      <xdr:rowOff>371475</xdr:rowOff>
    </xdr:to>
    <xdr:sp macro="" textlink="">
      <xdr:nvSpPr>
        <xdr:cNvPr id="5" name="大かっこ 4">
          <a:extLst>
            <a:ext uri="{FF2B5EF4-FFF2-40B4-BE49-F238E27FC236}">
              <a16:creationId xmlns:a16="http://schemas.microsoft.com/office/drawing/2014/main" id="{61F8694F-25C9-B5C8-2591-02CDBA2871D0}"/>
            </a:ext>
          </a:extLst>
        </xdr:cNvPr>
        <xdr:cNvSpPr/>
      </xdr:nvSpPr>
      <xdr:spPr>
        <a:xfrm>
          <a:off x="1419225" y="1104900"/>
          <a:ext cx="2647950" cy="581025"/>
        </a:xfrm>
        <a:prstGeom prst="bracketPair">
          <a:avLst>
            <a:gd name="adj" fmla="val 8470"/>
          </a:avLst>
        </a:prstGeom>
        <a:ln w="2540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209550</xdr:colOff>
      <xdr:row>17</xdr:row>
      <xdr:rowOff>171450</xdr:rowOff>
    </xdr:from>
    <xdr:ext cx="5057775" cy="1409700"/>
    <xdr:sp macro="" textlink="">
      <xdr:nvSpPr>
        <xdr:cNvPr id="6" name="テキスト ボックス 5">
          <a:extLst>
            <a:ext uri="{FF2B5EF4-FFF2-40B4-BE49-F238E27FC236}">
              <a16:creationId xmlns:a16="http://schemas.microsoft.com/office/drawing/2014/main" id="{922661A7-04B2-B8F7-B3AF-8822F261B839}"/>
            </a:ext>
          </a:extLst>
        </xdr:cNvPr>
        <xdr:cNvSpPr txBox="1"/>
      </xdr:nvSpPr>
      <xdr:spPr>
        <a:xfrm>
          <a:off x="209550" y="6076950"/>
          <a:ext cx="5057775" cy="1409700"/>
        </a:xfrm>
        <a:prstGeom prst="rect">
          <a:avLst/>
        </a:prstGeom>
        <a:solidFill>
          <a:srgbClr val="FFFF00"/>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申請期間①の申請に</a:t>
          </a:r>
          <a:r>
            <a:rPr kumimoji="1" lang="ja-JP" altLang="en-US" sz="1100" b="1" u="sng">
              <a:latin typeface="HG丸ｺﾞｼｯｸM-PRO" panose="020F0600000000000000" pitchFamily="50" charset="-128"/>
              <a:ea typeface="HG丸ｺﾞｼｯｸM-PRO" panose="020F0600000000000000" pitchFamily="50" charset="-128"/>
            </a:rPr>
            <a:t>含まれない</a:t>
          </a:r>
          <a:r>
            <a:rPr kumimoji="1" lang="ja-JP" altLang="en-US" sz="1100" u="sng">
              <a:latin typeface="HG丸ｺﾞｼｯｸM-PRO" panose="020F0600000000000000" pitchFamily="50" charset="-128"/>
              <a:ea typeface="HG丸ｺﾞｼｯｸM-PRO" panose="020F0600000000000000" pitchFamily="50" charset="-128"/>
            </a:rPr>
            <a:t>転入生等</a:t>
          </a:r>
          <a:r>
            <a:rPr kumimoji="1" lang="ja-JP" altLang="en-US" sz="1100">
              <a:latin typeface="HG丸ｺﾞｼｯｸM-PRO" panose="020F0600000000000000" pitchFamily="50" charset="-128"/>
              <a:ea typeface="HG丸ｺﾞｼｯｸM-PRO" panose="020F0600000000000000" pitchFamily="50" charset="-128"/>
            </a:rPr>
            <a:t>の申請（基本分、加算分の両方）</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についての記入例です。</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・「申請期間①申請者の加算分」と同時に申請する場合は、交付申請</a:t>
          </a:r>
          <a:r>
            <a:rPr kumimoji="1" lang="en-US" altLang="ja-JP" sz="1100">
              <a:latin typeface="HG丸ｺﾞｼｯｸM-PRO" panose="020F0600000000000000" pitchFamily="50" charset="-128"/>
              <a:ea typeface="HG丸ｺﾞｼｯｸM-PRO" panose="020F0600000000000000" pitchFamily="50" charset="-128"/>
            </a:rPr>
            <a:t>2-3</a:t>
          </a:r>
        </a:p>
        <a:p>
          <a:pPr algn="l"/>
          <a:r>
            <a:rPr kumimoji="1" lang="ja-JP" altLang="en-US" sz="1100">
              <a:latin typeface="HG丸ｺﾞｼｯｸM-PRO" panose="020F0600000000000000" pitchFamily="50" charset="-128"/>
              <a:ea typeface="HG丸ｺﾞｼｯｸM-PRO" panose="020F0600000000000000" pitchFamily="50" charset="-128"/>
            </a:rPr>
            <a:t>　または</a:t>
          </a:r>
          <a:r>
            <a:rPr kumimoji="1" lang="en-US" altLang="ja-JP" sz="1100">
              <a:latin typeface="HG丸ｺﾞｼｯｸM-PRO" panose="020F0600000000000000" pitchFamily="50" charset="-128"/>
              <a:ea typeface="HG丸ｺﾞｼｯｸM-PRO" panose="020F0600000000000000" pitchFamily="50" charset="-128"/>
            </a:rPr>
            <a:t>2-4</a:t>
          </a:r>
          <a:r>
            <a:rPr kumimoji="1" lang="ja-JP" altLang="en-US" sz="1100">
              <a:latin typeface="HG丸ｺﾞｼｯｸM-PRO" panose="020F0600000000000000" pitchFamily="50" charset="-128"/>
              <a:ea typeface="HG丸ｺﾞｼｯｸM-PRO" panose="020F0600000000000000" pitchFamily="50" charset="-128"/>
            </a:rPr>
            <a:t>について、「申請期間①申請者の加算分」と、「申請期間②</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転入生分」を別々に作成したうえで、交付申請</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（総括表）に合算額を</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記入してください。　（申請期間②</a:t>
          </a:r>
          <a:r>
            <a:rPr kumimoji="1" lang="ja-JP" altLang="en-US" sz="1100" b="1" u="sng">
              <a:latin typeface="HG丸ｺﾞｼｯｸM-PRO" panose="020F0600000000000000" pitchFamily="50" charset="-128"/>
              <a:ea typeface="HG丸ｺﾞｼｯｸM-PRO" panose="020F0600000000000000" pitchFamily="50" charset="-128"/>
            </a:rPr>
            <a:t>加算分</a:t>
          </a:r>
          <a:r>
            <a:rPr kumimoji="1" lang="ja-JP" altLang="en-US" sz="1100">
              <a:latin typeface="HG丸ｺﾞｼｯｸM-PRO" panose="020F0600000000000000" pitchFamily="50" charset="-128"/>
              <a:ea typeface="HG丸ｺﾞｼｯｸM-PRO" panose="020F0600000000000000" pitchFamily="50" charset="-128"/>
            </a:rPr>
            <a:t>の記入例を参照）</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13</xdr:col>
      <xdr:colOff>266699</xdr:colOff>
      <xdr:row>0</xdr:row>
      <xdr:rowOff>133351</xdr:rowOff>
    </xdr:from>
    <xdr:to>
      <xdr:col>15</xdr:col>
      <xdr:colOff>209849</xdr:colOff>
      <xdr:row>4</xdr:row>
      <xdr:rowOff>95551</xdr:rowOff>
    </xdr:to>
    <xdr:sp macro="" textlink="">
      <xdr:nvSpPr>
        <xdr:cNvPr id="5" name="楕円 4">
          <a:extLst>
            <a:ext uri="{FF2B5EF4-FFF2-40B4-BE49-F238E27FC236}">
              <a16:creationId xmlns:a16="http://schemas.microsoft.com/office/drawing/2014/main" id="{CE3B88A3-6966-FC75-99CA-CB59EAD33BB3}"/>
            </a:ext>
          </a:extLst>
        </xdr:cNvPr>
        <xdr:cNvSpPr/>
      </xdr:nvSpPr>
      <xdr:spPr>
        <a:xfrm>
          <a:off x="2952749" y="133351"/>
          <a:ext cx="648000" cy="648000"/>
        </a:xfrm>
        <a:prstGeom prst="ellipse">
          <a:avLst/>
        </a:prstGeom>
        <a:no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実印</a:t>
          </a:r>
          <a:endParaRPr kumimoji="1" lang="en-US" altLang="ja-JP" sz="800">
            <a:solidFill>
              <a:sysClr val="windowText" lastClr="000000"/>
            </a:solidFill>
          </a:endParaRPr>
        </a:p>
        <a:p>
          <a:pPr algn="ctr"/>
          <a:r>
            <a:rPr kumimoji="1" lang="ja-JP" altLang="en-US" sz="800">
              <a:solidFill>
                <a:sysClr val="windowText" lastClr="000000"/>
              </a:solidFill>
            </a:rPr>
            <a:t>捨印</a:t>
          </a:r>
        </a:p>
      </xdr:txBody>
    </xdr:sp>
    <xdr:clientData/>
  </xdr:twoCellAnchor>
  <xdr:twoCellAnchor>
    <xdr:from>
      <xdr:col>0</xdr:col>
      <xdr:colOff>142875</xdr:colOff>
      <xdr:row>73</xdr:row>
      <xdr:rowOff>66675</xdr:rowOff>
    </xdr:from>
    <xdr:to>
      <xdr:col>15</xdr:col>
      <xdr:colOff>38100</xdr:colOff>
      <xdr:row>77</xdr:row>
      <xdr:rowOff>28575</xdr:rowOff>
    </xdr:to>
    <xdr:sp macro="" textlink="">
      <xdr:nvSpPr>
        <xdr:cNvPr id="6" name="四角形: 角を丸くする 5">
          <a:extLst>
            <a:ext uri="{FF2B5EF4-FFF2-40B4-BE49-F238E27FC236}">
              <a16:creationId xmlns:a16="http://schemas.microsoft.com/office/drawing/2014/main" id="{82ECB7F5-3040-4C65-A1FE-198C4D5B3527}"/>
            </a:ext>
          </a:extLst>
        </xdr:cNvPr>
        <xdr:cNvSpPr/>
      </xdr:nvSpPr>
      <xdr:spPr>
        <a:xfrm>
          <a:off x="142875" y="9258300"/>
          <a:ext cx="3286125"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28574</xdr:colOff>
      <xdr:row>73</xdr:row>
      <xdr:rowOff>66676</xdr:rowOff>
    </xdr:from>
    <xdr:to>
      <xdr:col>25</xdr:col>
      <xdr:colOff>38100</xdr:colOff>
      <xdr:row>77</xdr:row>
      <xdr:rowOff>28576</xdr:rowOff>
    </xdr:to>
    <xdr:sp macro="" textlink="">
      <xdr:nvSpPr>
        <xdr:cNvPr id="8" name="四角形: 角を丸くする 7">
          <a:extLst>
            <a:ext uri="{FF2B5EF4-FFF2-40B4-BE49-F238E27FC236}">
              <a16:creationId xmlns:a16="http://schemas.microsoft.com/office/drawing/2014/main" id="{B137A395-5787-4099-A7A8-44B4F5EE9683}"/>
            </a:ext>
          </a:extLst>
        </xdr:cNvPr>
        <xdr:cNvSpPr/>
      </xdr:nvSpPr>
      <xdr:spPr>
        <a:xfrm>
          <a:off x="5181599" y="9258301"/>
          <a:ext cx="1771651" cy="304800"/>
        </a:xfrm>
        <a:prstGeom prst="roundRect">
          <a:avLst>
            <a:gd name="adj" fmla="val 463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xdr:colOff>
      <xdr:row>89</xdr:row>
      <xdr:rowOff>0</xdr:rowOff>
    </xdr:from>
    <xdr:to>
      <xdr:col>25</xdr:col>
      <xdr:colOff>38100</xdr:colOff>
      <xdr:row>92</xdr:row>
      <xdr:rowOff>9525</xdr:rowOff>
    </xdr:to>
    <xdr:sp macro="" textlink="">
      <xdr:nvSpPr>
        <xdr:cNvPr id="9" name="四角形: 角を丸くする 8">
          <a:extLst>
            <a:ext uri="{FF2B5EF4-FFF2-40B4-BE49-F238E27FC236}">
              <a16:creationId xmlns:a16="http://schemas.microsoft.com/office/drawing/2014/main" id="{9F273001-C21F-46E2-9249-885BB26671FC}"/>
            </a:ext>
          </a:extLst>
        </xdr:cNvPr>
        <xdr:cNvSpPr/>
      </xdr:nvSpPr>
      <xdr:spPr>
        <a:xfrm>
          <a:off x="5191125" y="10687050"/>
          <a:ext cx="1762125" cy="266700"/>
        </a:xfrm>
        <a:prstGeom prst="roundRect">
          <a:avLst>
            <a:gd name="adj" fmla="val 463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228600</xdr:colOff>
      <xdr:row>37</xdr:row>
      <xdr:rowOff>66675</xdr:rowOff>
    </xdr:from>
    <xdr:to>
      <xdr:col>25</xdr:col>
      <xdr:colOff>228600</xdr:colOff>
      <xdr:row>43</xdr:row>
      <xdr:rowOff>9526</xdr:rowOff>
    </xdr:to>
    <xdr:sp macro="" textlink="">
      <xdr:nvSpPr>
        <xdr:cNvPr id="10" name="吹き出し: 四角形 9">
          <a:extLst>
            <a:ext uri="{FF2B5EF4-FFF2-40B4-BE49-F238E27FC236}">
              <a16:creationId xmlns:a16="http://schemas.microsoft.com/office/drawing/2014/main" id="{82E332E8-6E4B-46D9-ACAF-18245FFCDDB1}"/>
            </a:ext>
          </a:extLst>
        </xdr:cNvPr>
        <xdr:cNvSpPr/>
      </xdr:nvSpPr>
      <xdr:spPr>
        <a:xfrm>
          <a:off x="5734050" y="5629275"/>
          <a:ext cx="1409700" cy="704851"/>
        </a:xfrm>
        <a:prstGeom prst="wedgeRectCallout">
          <a:avLst>
            <a:gd name="adj1" fmla="val -43433"/>
            <a:gd name="adj2" fmla="val 82383"/>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2-1</a:t>
          </a:r>
          <a:r>
            <a:rPr kumimoji="1" lang="ja-JP" altLang="en-US" sz="900">
              <a:solidFill>
                <a:sysClr val="windowText" lastClr="000000"/>
              </a:solidFill>
            </a:rPr>
            <a:t>及び</a:t>
          </a:r>
          <a:r>
            <a:rPr kumimoji="1" lang="en-US" altLang="ja-JP" sz="900">
              <a:solidFill>
                <a:sysClr val="windowText" lastClr="000000"/>
              </a:solidFill>
            </a:rPr>
            <a:t>2-2</a:t>
          </a:r>
          <a:r>
            <a:rPr kumimoji="1" lang="ja-JP" altLang="en-US" sz="900">
              <a:solidFill>
                <a:sysClr val="windowText" lastClr="000000"/>
              </a:solidFill>
            </a:rPr>
            <a:t>については申請期間①の記入例を参照してください。</a:t>
          </a:r>
        </a:p>
      </xdr:txBody>
    </xdr:sp>
    <xdr:clientData/>
  </xdr:twoCellAnchor>
  <xdr:twoCellAnchor>
    <xdr:from>
      <xdr:col>3</xdr:col>
      <xdr:colOff>19051</xdr:colOff>
      <xdr:row>78</xdr:row>
      <xdr:rowOff>28575</xdr:rowOff>
    </xdr:from>
    <xdr:to>
      <xdr:col>12</xdr:col>
      <xdr:colOff>47625</xdr:colOff>
      <xdr:row>81</xdr:row>
      <xdr:rowOff>19050</xdr:rowOff>
    </xdr:to>
    <xdr:sp macro="" textlink="">
      <xdr:nvSpPr>
        <xdr:cNvPr id="12" name="吹き出し: 四角形 11">
          <a:extLst>
            <a:ext uri="{FF2B5EF4-FFF2-40B4-BE49-F238E27FC236}">
              <a16:creationId xmlns:a16="http://schemas.microsoft.com/office/drawing/2014/main" id="{F1802611-9C26-4A63-9821-7CA4082E9063}"/>
            </a:ext>
          </a:extLst>
        </xdr:cNvPr>
        <xdr:cNvSpPr/>
      </xdr:nvSpPr>
      <xdr:spPr>
        <a:xfrm>
          <a:off x="504826" y="9648825"/>
          <a:ext cx="1876424" cy="247650"/>
        </a:xfrm>
        <a:prstGeom prst="wedgeRectCallout">
          <a:avLst>
            <a:gd name="adj1" fmla="val 6363"/>
            <a:gd name="adj2" fmla="val -9687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学校番号および学校名を入力。</a:t>
          </a:r>
        </a:p>
      </xdr:txBody>
    </xdr:sp>
    <xdr:clientData/>
  </xdr:twoCellAnchor>
  <xdr:twoCellAnchor>
    <xdr:from>
      <xdr:col>6</xdr:col>
      <xdr:colOff>123825</xdr:colOff>
      <xdr:row>10</xdr:row>
      <xdr:rowOff>133350</xdr:rowOff>
    </xdr:from>
    <xdr:to>
      <xdr:col>11</xdr:col>
      <xdr:colOff>28575</xdr:colOff>
      <xdr:row>13</xdr:row>
      <xdr:rowOff>38101</xdr:rowOff>
    </xdr:to>
    <xdr:sp macro="" textlink="">
      <xdr:nvSpPr>
        <xdr:cNvPr id="15" name="四角形: 角を丸くする 14">
          <a:extLst>
            <a:ext uri="{FF2B5EF4-FFF2-40B4-BE49-F238E27FC236}">
              <a16:creationId xmlns:a16="http://schemas.microsoft.com/office/drawing/2014/main" id="{F24917AE-E730-435D-B808-89EECE1A6D9F}"/>
            </a:ext>
          </a:extLst>
        </xdr:cNvPr>
        <xdr:cNvSpPr/>
      </xdr:nvSpPr>
      <xdr:spPr>
        <a:xfrm>
          <a:off x="1066800" y="1838325"/>
          <a:ext cx="971550" cy="390526"/>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342900</xdr:colOff>
      <xdr:row>6</xdr:row>
      <xdr:rowOff>152400</xdr:rowOff>
    </xdr:from>
    <xdr:to>
      <xdr:col>25</xdr:col>
      <xdr:colOff>342899</xdr:colOff>
      <xdr:row>21</xdr:row>
      <xdr:rowOff>104775</xdr:rowOff>
    </xdr:to>
    <xdr:sp macro="" textlink="">
      <xdr:nvSpPr>
        <xdr:cNvPr id="16" name="四角形: 角を丸くする 15">
          <a:extLst>
            <a:ext uri="{FF2B5EF4-FFF2-40B4-BE49-F238E27FC236}">
              <a16:creationId xmlns:a16="http://schemas.microsoft.com/office/drawing/2014/main" id="{9DF5A306-E7C7-4E76-A3EA-86F8601E1909}"/>
            </a:ext>
          </a:extLst>
        </xdr:cNvPr>
        <xdr:cNvSpPr/>
      </xdr:nvSpPr>
      <xdr:spPr>
        <a:xfrm>
          <a:off x="3733800" y="1200150"/>
          <a:ext cx="3524249" cy="2124075"/>
        </a:xfrm>
        <a:prstGeom prst="roundRect">
          <a:avLst>
            <a:gd name="adj" fmla="val 5539"/>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266699</xdr:colOff>
      <xdr:row>1</xdr:row>
      <xdr:rowOff>66676</xdr:rowOff>
    </xdr:from>
    <xdr:to>
      <xdr:col>25</xdr:col>
      <xdr:colOff>342899</xdr:colOff>
      <xdr:row>3</xdr:row>
      <xdr:rowOff>85726</xdr:rowOff>
    </xdr:to>
    <xdr:sp macro="" textlink="">
      <xdr:nvSpPr>
        <xdr:cNvPr id="17" name="四角形: 角を丸くする 16">
          <a:extLst>
            <a:ext uri="{FF2B5EF4-FFF2-40B4-BE49-F238E27FC236}">
              <a16:creationId xmlns:a16="http://schemas.microsoft.com/office/drawing/2014/main" id="{73F665C8-312F-455B-9B30-9C291F820810}"/>
            </a:ext>
          </a:extLst>
        </xdr:cNvPr>
        <xdr:cNvSpPr/>
      </xdr:nvSpPr>
      <xdr:spPr>
        <a:xfrm>
          <a:off x="4714874" y="247651"/>
          <a:ext cx="2543175" cy="3429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228600</xdr:colOff>
      <xdr:row>0</xdr:row>
      <xdr:rowOff>95250</xdr:rowOff>
    </xdr:from>
    <xdr:to>
      <xdr:col>15</xdr:col>
      <xdr:colOff>243750</xdr:colOff>
      <xdr:row>4</xdr:row>
      <xdr:rowOff>129450</xdr:rowOff>
    </xdr:to>
    <xdr:sp macro="" textlink="">
      <xdr:nvSpPr>
        <xdr:cNvPr id="18" name="楕円 17">
          <a:extLst>
            <a:ext uri="{FF2B5EF4-FFF2-40B4-BE49-F238E27FC236}">
              <a16:creationId xmlns:a16="http://schemas.microsoft.com/office/drawing/2014/main" id="{B73860BF-38C4-477E-AD6B-9370DE30665B}"/>
            </a:ext>
          </a:extLst>
        </xdr:cNvPr>
        <xdr:cNvSpPr/>
      </xdr:nvSpPr>
      <xdr:spPr>
        <a:xfrm>
          <a:off x="2914650" y="95250"/>
          <a:ext cx="720000" cy="720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xdr:colOff>
      <xdr:row>2</xdr:row>
      <xdr:rowOff>38100</xdr:rowOff>
    </xdr:from>
    <xdr:to>
      <xdr:col>13</xdr:col>
      <xdr:colOff>85726</xdr:colOff>
      <xdr:row>4</xdr:row>
      <xdr:rowOff>0</xdr:rowOff>
    </xdr:to>
    <xdr:sp macro="" textlink="">
      <xdr:nvSpPr>
        <xdr:cNvPr id="19" name="吹き出し: 四角形 18">
          <a:extLst>
            <a:ext uri="{FF2B5EF4-FFF2-40B4-BE49-F238E27FC236}">
              <a16:creationId xmlns:a16="http://schemas.microsoft.com/office/drawing/2014/main" id="{25BA6455-05E5-46D0-B1F6-8831AE3F95B3}"/>
            </a:ext>
          </a:extLst>
        </xdr:cNvPr>
        <xdr:cNvSpPr/>
      </xdr:nvSpPr>
      <xdr:spPr>
        <a:xfrm>
          <a:off x="2076450" y="371475"/>
          <a:ext cx="695326" cy="314325"/>
        </a:xfrm>
        <a:prstGeom prst="wedgeRectCallout">
          <a:avLst>
            <a:gd name="adj1" fmla="val 78455"/>
            <a:gd name="adj2" fmla="val -296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6</xdr:col>
      <xdr:colOff>142876</xdr:colOff>
      <xdr:row>14</xdr:row>
      <xdr:rowOff>114299</xdr:rowOff>
    </xdr:from>
    <xdr:to>
      <xdr:col>11</xdr:col>
      <xdr:colOff>114300</xdr:colOff>
      <xdr:row>18</xdr:row>
      <xdr:rowOff>66675</xdr:rowOff>
    </xdr:to>
    <xdr:sp macro="" textlink="">
      <xdr:nvSpPr>
        <xdr:cNvPr id="20" name="吹き出し: 四角形 19">
          <a:extLst>
            <a:ext uri="{FF2B5EF4-FFF2-40B4-BE49-F238E27FC236}">
              <a16:creationId xmlns:a16="http://schemas.microsoft.com/office/drawing/2014/main" id="{1C7EAB69-064C-4A5F-8D7A-704E43B81029}"/>
            </a:ext>
          </a:extLst>
        </xdr:cNvPr>
        <xdr:cNvSpPr/>
      </xdr:nvSpPr>
      <xdr:spPr>
        <a:xfrm>
          <a:off x="1085851" y="2466974"/>
          <a:ext cx="1038224" cy="447676"/>
        </a:xfrm>
        <a:prstGeom prst="wedgeRectCallout">
          <a:avLst>
            <a:gd name="adj1" fmla="val -14929"/>
            <a:gd name="adj2" fmla="val -104811"/>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該当する申請に○を入力。</a:t>
          </a:r>
        </a:p>
      </xdr:txBody>
    </xdr:sp>
    <xdr:clientData/>
  </xdr:twoCellAnchor>
  <xdr:twoCellAnchor>
    <xdr:from>
      <xdr:col>16</xdr:col>
      <xdr:colOff>66675</xdr:colOff>
      <xdr:row>0</xdr:row>
      <xdr:rowOff>47625</xdr:rowOff>
    </xdr:from>
    <xdr:to>
      <xdr:col>18</xdr:col>
      <xdr:colOff>276225</xdr:colOff>
      <xdr:row>1</xdr:row>
      <xdr:rowOff>104775</xdr:rowOff>
    </xdr:to>
    <xdr:sp macro="" textlink="">
      <xdr:nvSpPr>
        <xdr:cNvPr id="21" name="吹き出し: 四角形 20">
          <a:extLst>
            <a:ext uri="{FF2B5EF4-FFF2-40B4-BE49-F238E27FC236}">
              <a16:creationId xmlns:a16="http://schemas.microsoft.com/office/drawing/2014/main" id="{71BD2843-0F57-421D-B0F2-7D896F5CA6F2}"/>
            </a:ext>
          </a:extLst>
        </xdr:cNvPr>
        <xdr:cNvSpPr/>
      </xdr:nvSpPr>
      <xdr:spPr>
        <a:xfrm>
          <a:off x="3810000" y="47625"/>
          <a:ext cx="914400" cy="238125"/>
        </a:xfrm>
        <a:prstGeom prst="wedgeRectCallout">
          <a:avLst>
            <a:gd name="adj1" fmla="val 42596"/>
            <a:gd name="adj2" fmla="val 10418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申請日を入力。</a:t>
          </a:r>
        </a:p>
      </xdr:txBody>
    </xdr:sp>
    <xdr:clientData/>
  </xdr:twoCellAnchor>
  <xdr:twoCellAnchor>
    <xdr:from>
      <xdr:col>12</xdr:col>
      <xdr:colOff>95250</xdr:colOff>
      <xdr:row>6</xdr:row>
      <xdr:rowOff>47626</xdr:rowOff>
    </xdr:from>
    <xdr:to>
      <xdr:col>15</xdr:col>
      <xdr:colOff>266700</xdr:colOff>
      <xdr:row>7</xdr:row>
      <xdr:rowOff>123826</xdr:rowOff>
    </xdr:to>
    <xdr:sp macro="" textlink="">
      <xdr:nvSpPr>
        <xdr:cNvPr id="22" name="吹き出し: 四角形 21">
          <a:extLst>
            <a:ext uri="{FF2B5EF4-FFF2-40B4-BE49-F238E27FC236}">
              <a16:creationId xmlns:a16="http://schemas.microsoft.com/office/drawing/2014/main" id="{FA048179-1511-4C18-8195-A031F269E46B}"/>
            </a:ext>
          </a:extLst>
        </xdr:cNvPr>
        <xdr:cNvSpPr/>
      </xdr:nvSpPr>
      <xdr:spPr>
        <a:xfrm>
          <a:off x="2428875" y="1095376"/>
          <a:ext cx="1228725" cy="247650"/>
        </a:xfrm>
        <a:prstGeom prst="wedgeRectCallout">
          <a:avLst>
            <a:gd name="adj1" fmla="val 53834"/>
            <a:gd name="adj2" fmla="val 103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法人の情報を入力。</a:t>
          </a:r>
        </a:p>
      </xdr:txBody>
    </xdr:sp>
    <xdr:clientData/>
  </xdr:twoCellAnchor>
  <xdr:twoCellAnchor>
    <xdr:from>
      <xdr:col>24</xdr:col>
      <xdr:colOff>38100</xdr:colOff>
      <xdr:row>11</xdr:row>
      <xdr:rowOff>38100</xdr:rowOff>
    </xdr:from>
    <xdr:to>
      <xdr:col>25</xdr:col>
      <xdr:colOff>261675</xdr:colOff>
      <xdr:row>15</xdr:row>
      <xdr:rowOff>4500</xdr:rowOff>
    </xdr:to>
    <xdr:sp macro="" textlink="">
      <xdr:nvSpPr>
        <xdr:cNvPr id="23" name="楕円 22">
          <a:extLst>
            <a:ext uri="{FF2B5EF4-FFF2-40B4-BE49-F238E27FC236}">
              <a16:creationId xmlns:a16="http://schemas.microsoft.com/office/drawing/2014/main" id="{7F2A4640-38BF-4C50-B6EB-A6B45A7D7F8B}"/>
            </a:ext>
          </a:extLst>
        </xdr:cNvPr>
        <xdr:cNvSpPr/>
      </xdr:nvSpPr>
      <xdr:spPr>
        <a:xfrm>
          <a:off x="6600825" y="1905000"/>
          <a:ext cx="576000" cy="57600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219075</xdr:colOff>
      <xdr:row>8</xdr:row>
      <xdr:rowOff>66675</xdr:rowOff>
    </xdr:from>
    <xdr:to>
      <xdr:col>25</xdr:col>
      <xdr:colOff>209551</xdr:colOff>
      <xdr:row>10</xdr:row>
      <xdr:rowOff>57150</xdr:rowOff>
    </xdr:to>
    <xdr:sp macro="" textlink="">
      <xdr:nvSpPr>
        <xdr:cNvPr id="24" name="吹き出し: 四角形 23">
          <a:extLst>
            <a:ext uri="{FF2B5EF4-FFF2-40B4-BE49-F238E27FC236}">
              <a16:creationId xmlns:a16="http://schemas.microsoft.com/office/drawing/2014/main" id="{9109B520-1928-4A73-A107-2A3B50EBCC44}"/>
            </a:ext>
          </a:extLst>
        </xdr:cNvPr>
        <xdr:cNvSpPr/>
      </xdr:nvSpPr>
      <xdr:spPr>
        <a:xfrm>
          <a:off x="6429375" y="1447800"/>
          <a:ext cx="695326" cy="314325"/>
        </a:xfrm>
        <a:prstGeom prst="wedgeRectCallout">
          <a:avLst>
            <a:gd name="adj1" fmla="val -997"/>
            <a:gd name="adj2" fmla="val 103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13</xdr:col>
      <xdr:colOff>304800</xdr:colOff>
      <xdr:row>35</xdr:row>
      <xdr:rowOff>114300</xdr:rowOff>
    </xdr:from>
    <xdr:to>
      <xdr:col>20</xdr:col>
      <xdr:colOff>66674</xdr:colOff>
      <xdr:row>39</xdr:row>
      <xdr:rowOff>47625</xdr:rowOff>
    </xdr:to>
    <xdr:sp macro="" textlink="">
      <xdr:nvSpPr>
        <xdr:cNvPr id="25" name="四角形: 角を丸くする 24">
          <a:extLst>
            <a:ext uri="{FF2B5EF4-FFF2-40B4-BE49-F238E27FC236}">
              <a16:creationId xmlns:a16="http://schemas.microsoft.com/office/drawing/2014/main" id="{BF40C98D-6DA6-4BC5-AA7A-C3712E2C2124}"/>
            </a:ext>
          </a:extLst>
        </xdr:cNvPr>
        <xdr:cNvSpPr/>
      </xdr:nvSpPr>
      <xdr:spPr>
        <a:xfrm>
          <a:off x="2990850" y="5362575"/>
          <a:ext cx="2228849" cy="5334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304800</xdr:colOff>
      <xdr:row>30</xdr:row>
      <xdr:rowOff>171449</xdr:rowOff>
    </xdr:from>
    <xdr:to>
      <xdr:col>23</xdr:col>
      <xdr:colOff>219075</xdr:colOff>
      <xdr:row>34</xdr:row>
      <xdr:rowOff>85724</xdr:rowOff>
    </xdr:to>
    <xdr:sp macro="" textlink="">
      <xdr:nvSpPr>
        <xdr:cNvPr id="26" name="吹き出し: 四角形 25">
          <a:extLst>
            <a:ext uri="{FF2B5EF4-FFF2-40B4-BE49-F238E27FC236}">
              <a16:creationId xmlns:a16="http://schemas.microsoft.com/office/drawing/2014/main" id="{9FD96D19-77B3-486D-8DA1-24DFCD4D807E}"/>
            </a:ext>
          </a:extLst>
        </xdr:cNvPr>
        <xdr:cNvSpPr/>
      </xdr:nvSpPr>
      <xdr:spPr>
        <a:xfrm>
          <a:off x="5105400" y="4743449"/>
          <a:ext cx="1323975" cy="466725"/>
        </a:xfrm>
        <a:prstGeom prst="wedgeRectCallout">
          <a:avLst>
            <a:gd name="adj1" fmla="val -42815"/>
            <a:gd name="adj2" fmla="val 8546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２ 学校別交付申請額</a:t>
          </a:r>
          <a:endParaRPr kumimoji="1" lang="en-US" altLang="ja-JP" sz="900">
            <a:solidFill>
              <a:sysClr val="windowText" lastClr="000000"/>
            </a:solidFill>
          </a:endParaRPr>
        </a:p>
        <a:p>
          <a:pPr algn="l"/>
          <a:r>
            <a:rPr kumimoji="1" lang="ja-JP" altLang="en-US" sz="900">
              <a:solidFill>
                <a:sysClr val="windowText" lastClr="000000"/>
              </a:solidFill>
            </a:rPr>
            <a:t>の合計を入力。</a:t>
          </a:r>
        </a:p>
      </xdr:txBody>
    </xdr:sp>
    <xdr:clientData/>
  </xdr:twoCellAnchor>
  <xdr:twoCellAnchor>
    <xdr:from>
      <xdr:col>20</xdr:col>
      <xdr:colOff>352424</xdr:colOff>
      <xdr:row>3</xdr:row>
      <xdr:rowOff>152401</xdr:rowOff>
    </xdr:from>
    <xdr:to>
      <xdr:col>25</xdr:col>
      <xdr:colOff>342900</xdr:colOff>
      <xdr:row>5</xdr:row>
      <xdr:rowOff>28575</xdr:rowOff>
    </xdr:to>
    <xdr:sp macro="" textlink="">
      <xdr:nvSpPr>
        <xdr:cNvPr id="27" name="四角形: 角を丸くする 26">
          <a:extLst>
            <a:ext uri="{FF2B5EF4-FFF2-40B4-BE49-F238E27FC236}">
              <a16:creationId xmlns:a16="http://schemas.microsoft.com/office/drawing/2014/main" id="{19074C36-7352-4828-BF15-5AEF75CCB61E}"/>
            </a:ext>
          </a:extLst>
        </xdr:cNvPr>
        <xdr:cNvSpPr/>
      </xdr:nvSpPr>
      <xdr:spPr>
        <a:xfrm>
          <a:off x="5505449" y="657226"/>
          <a:ext cx="1752601" cy="247649"/>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247650</xdr:colOff>
      <xdr:row>5</xdr:row>
      <xdr:rowOff>38100</xdr:rowOff>
    </xdr:from>
    <xdr:to>
      <xdr:col>20</xdr:col>
      <xdr:colOff>190500</xdr:colOff>
      <xdr:row>6</xdr:row>
      <xdr:rowOff>104775</xdr:rowOff>
    </xdr:to>
    <xdr:sp macro="" textlink="">
      <xdr:nvSpPr>
        <xdr:cNvPr id="28" name="吹き出し: 四角形 27">
          <a:extLst>
            <a:ext uri="{FF2B5EF4-FFF2-40B4-BE49-F238E27FC236}">
              <a16:creationId xmlns:a16="http://schemas.microsoft.com/office/drawing/2014/main" id="{D2B4764E-596C-4FB1-83F6-51870196752A}"/>
            </a:ext>
          </a:extLst>
        </xdr:cNvPr>
        <xdr:cNvSpPr/>
      </xdr:nvSpPr>
      <xdr:spPr>
        <a:xfrm>
          <a:off x="3990975" y="914400"/>
          <a:ext cx="1352550" cy="238125"/>
        </a:xfrm>
        <a:prstGeom prst="wedgeRectCallout">
          <a:avLst>
            <a:gd name="adj1" fmla="val 67596"/>
            <a:gd name="adj2" fmla="val -5581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法人番号（</a:t>
          </a:r>
          <a:r>
            <a:rPr kumimoji="1" lang="en-US" altLang="ja-JP" sz="900">
              <a:solidFill>
                <a:sysClr val="windowText" lastClr="000000"/>
              </a:solidFill>
            </a:rPr>
            <a:t>5</a:t>
          </a:r>
          <a:r>
            <a:rPr kumimoji="1" lang="ja-JP" altLang="en-US" sz="900">
              <a:solidFill>
                <a:sysClr val="windowText" lastClr="000000"/>
              </a:solidFill>
            </a:rPr>
            <a:t>桁）を入力。</a:t>
          </a:r>
        </a:p>
      </xdr:txBody>
    </xdr:sp>
    <xdr:clientData/>
  </xdr:twoCellAnchor>
  <xdr:twoCellAnchor>
    <xdr:from>
      <xdr:col>20</xdr:col>
      <xdr:colOff>38100</xdr:colOff>
      <xdr:row>64</xdr:row>
      <xdr:rowOff>66674</xdr:rowOff>
    </xdr:from>
    <xdr:to>
      <xdr:col>25</xdr:col>
      <xdr:colOff>238125</xdr:colOff>
      <xdr:row>70</xdr:row>
      <xdr:rowOff>38099</xdr:rowOff>
    </xdr:to>
    <xdr:sp macro="" textlink="">
      <xdr:nvSpPr>
        <xdr:cNvPr id="2" name="吹き出し: 四角形 1">
          <a:extLst>
            <a:ext uri="{FF2B5EF4-FFF2-40B4-BE49-F238E27FC236}">
              <a16:creationId xmlns:a16="http://schemas.microsoft.com/office/drawing/2014/main" id="{A8D9854D-CE29-4016-AA55-239ECC7EE12B}"/>
            </a:ext>
          </a:extLst>
        </xdr:cNvPr>
        <xdr:cNvSpPr/>
      </xdr:nvSpPr>
      <xdr:spPr>
        <a:xfrm>
          <a:off x="5191125" y="8372474"/>
          <a:ext cx="1962150" cy="600075"/>
        </a:xfrm>
        <a:prstGeom prst="wedgeRectCallout">
          <a:avLst>
            <a:gd name="adj1" fmla="val 15319"/>
            <a:gd name="adj2" fmla="val 10660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2-3</a:t>
          </a:r>
          <a:r>
            <a:rPr kumimoji="1" lang="ja-JP" altLang="en-US" sz="900">
              <a:solidFill>
                <a:sysClr val="windowText" lastClr="000000"/>
              </a:solidFill>
            </a:rPr>
            <a:t>から転記。</a:t>
          </a:r>
          <a:endParaRPr kumimoji="1" lang="en-US" altLang="ja-JP" sz="9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申請期間①申請者の加算分がある</a:t>
          </a:r>
          <a:endParaRPr kumimoji="1" lang="en-US" altLang="ja-JP" sz="800">
            <a:solidFill>
              <a:sysClr val="windowText" lastClr="000000"/>
            </a:solidFill>
          </a:endParaRPr>
        </a:p>
        <a:p>
          <a:pPr algn="l"/>
          <a:r>
            <a:rPr kumimoji="1" lang="ja-JP" altLang="en-US" sz="800">
              <a:solidFill>
                <a:sysClr val="windowText" lastClr="000000"/>
              </a:solidFill>
            </a:rPr>
            <a:t>　場合は合算額となります。</a:t>
          </a:r>
        </a:p>
      </xdr:txBody>
    </xdr:sp>
    <xdr:clientData/>
  </xdr:twoCellAnchor>
  <xdr:twoCellAnchor>
    <xdr:from>
      <xdr:col>19</xdr:col>
      <xdr:colOff>238125</xdr:colOff>
      <xdr:row>82</xdr:row>
      <xdr:rowOff>28576</xdr:rowOff>
    </xdr:from>
    <xdr:to>
      <xdr:col>25</xdr:col>
      <xdr:colOff>9525</xdr:colOff>
      <xdr:row>87</xdr:row>
      <xdr:rowOff>38100</xdr:rowOff>
    </xdr:to>
    <xdr:sp macro="" textlink="">
      <xdr:nvSpPr>
        <xdr:cNvPr id="29" name="吹き出し: 四角形 28">
          <a:extLst>
            <a:ext uri="{FF2B5EF4-FFF2-40B4-BE49-F238E27FC236}">
              <a16:creationId xmlns:a16="http://schemas.microsoft.com/office/drawing/2014/main" id="{CEE341E5-0A7E-4404-A777-31184C7540C2}"/>
            </a:ext>
          </a:extLst>
        </xdr:cNvPr>
        <xdr:cNvSpPr/>
      </xdr:nvSpPr>
      <xdr:spPr>
        <a:xfrm>
          <a:off x="5038725" y="9991726"/>
          <a:ext cx="1885950" cy="561974"/>
        </a:xfrm>
        <a:prstGeom prst="wedgeRectCallout">
          <a:avLst>
            <a:gd name="adj1" fmla="val -26493"/>
            <a:gd name="adj2" fmla="val 10945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2-4</a:t>
          </a:r>
          <a:r>
            <a:rPr kumimoji="1" lang="ja-JP" altLang="en-US" sz="900">
              <a:solidFill>
                <a:sysClr val="windowText" lastClr="000000"/>
              </a:solidFill>
            </a:rPr>
            <a:t>から転記。</a:t>
          </a:r>
          <a:endParaRPr kumimoji="1" lang="en-US" altLang="ja-JP" sz="900">
            <a:solidFill>
              <a:sysClr val="windowText" lastClr="000000"/>
            </a:solidFill>
          </a:endParaRPr>
        </a:p>
        <a:p>
          <a:r>
            <a:rPr kumimoji="1" lang="en-US" altLang="ja-JP" sz="800">
              <a:solidFill>
                <a:sysClr val="windowText" lastClr="000000"/>
              </a:solidFill>
              <a:effectLst/>
              <a:latin typeface="+mn-lt"/>
              <a:ea typeface="+mn-ea"/>
              <a:cs typeface="+mn-cs"/>
            </a:rPr>
            <a:t>※</a:t>
          </a:r>
          <a:r>
            <a:rPr kumimoji="1" lang="ja-JP" altLang="ja-JP" sz="800">
              <a:solidFill>
                <a:sysClr val="windowText" lastClr="000000"/>
              </a:solidFill>
              <a:effectLst/>
              <a:latin typeface="+mn-lt"/>
              <a:ea typeface="+mn-ea"/>
              <a:cs typeface="+mn-cs"/>
            </a:rPr>
            <a:t>申請期間①申請者の加算分がある</a:t>
          </a:r>
          <a:endParaRPr kumimoji="1" lang="en-US" altLang="ja-JP" sz="800">
            <a:solidFill>
              <a:sysClr val="windowText" lastClr="000000"/>
            </a:solidFill>
            <a:effectLst/>
            <a:latin typeface="+mn-lt"/>
            <a:ea typeface="+mn-ea"/>
            <a:cs typeface="+mn-cs"/>
          </a:endParaRPr>
        </a:p>
        <a:p>
          <a:r>
            <a:rPr kumimoji="1" lang="ja-JP" altLang="en-US" sz="800">
              <a:solidFill>
                <a:sysClr val="windowText" lastClr="000000"/>
              </a:solidFill>
              <a:effectLst/>
              <a:latin typeface="+mn-lt"/>
              <a:ea typeface="+mn-ea"/>
              <a:cs typeface="+mn-cs"/>
            </a:rPr>
            <a:t>　</a:t>
          </a:r>
          <a:r>
            <a:rPr kumimoji="1" lang="ja-JP" altLang="ja-JP" sz="800">
              <a:solidFill>
                <a:sysClr val="windowText" lastClr="000000"/>
              </a:solidFill>
              <a:effectLst/>
              <a:latin typeface="+mn-lt"/>
              <a:ea typeface="+mn-ea"/>
              <a:cs typeface="+mn-cs"/>
            </a:rPr>
            <a:t>場合は合算額となります</a:t>
          </a:r>
          <a:r>
            <a:rPr kumimoji="1" lang="ja-JP" altLang="en-US" sz="800">
              <a:solidFill>
                <a:sysClr val="windowText" lastClr="000000"/>
              </a:solidFill>
              <a:effectLst/>
              <a:latin typeface="+mn-lt"/>
              <a:ea typeface="+mn-ea"/>
              <a:cs typeface="+mn-cs"/>
            </a:rPr>
            <a:t>。</a:t>
          </a:r>
          <a:endParaRPr kumimoji="1" lang="ja-JP" altLang="en-US" sz="800">
            <a:solidFill>
              <a:sysClr val="windowText" lastClr="000000"/>
            </a:solidFill>
          </a:endParaRPr>
        </a:p>
      </xdr:txBody>
    </xdr:sp>
    <xdr:clientData/>
  </xdr:twoCellAnchor>
  <xdr:twoCellAnchor>
    <xdr:from>
      <xdr:col>0</xdr:col>
      <xdr:colOff>142875</xdr:colOff>
      <xdr:row>88</xdr:row>
      <xdr:rowOff>66675</xdr:rowOff>
    </xdr:from>
    <xdr:to>
      <xdr:col>15</xdr:col>
      <xdr:colOff>38100</xdr:colOff>
      <xdr:row>92</xdr:row>
      <xdr:rowOff>28575</xdr:rowOff>
    </xdr:to>
    <xdr:sp macro="" textlink="">
      <xdr:nvSpPr>
        <xdr:cNvPr id="30" name="四角形: 角を丸くする 29">
          <a:extLst>
            <a:ext uri="{FF2B5EF4-FFF2-40B4-BE49-F238E27FC236}">
              <a16:creationId xmlns:a16="http://schemas.microsoft.com/office/drawing/2014/main" id="{E25EDD86-D8F7-435F-9300-BD1A03160BE1}"/>
            </a:ext>
          </a:extLst>
        </xdr:cNvPr>
        <xdr:cNvSpPr/>
      </xdr:nvSpPr>
      <xdr:spPr>
        <a:xfrm>
          <a:off x="142875" y="10668000"/>
          <a:ext cx="3286125" cy="304800"/>
        </a:xfrm>
        <a:prstGeom prst="roundRect">
          <a:avLst>
            <a:gd name="adj" fmla="val 9126"/>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93</xdr:row>
      <xdr:rowOff>57150</xdr:rowOff>
    </xdr:from>
    <xdr:to>
      <xdr:col>12</xdr:col>
      <xdr:colOff>133350</xdr:colOff>
      <xdr:row>96</xdr:row>
      <xdr:rowOff>47625</xdr:rowOff>
    </xdr:to>
    <xdr:sp macro="" textlink="">
      <xdr:nvSpPr>
        <xdr:cNvPr id="31" name="吹き出し: 四角形 30">
          <a:extLst>
            <a:ext uri="{FF2B5EF4-FFF2-40B4-BE49-F238E27FC236}">
              <a16:creationId xmlns:a16="http://schemas.microsoft.com/office/drawing/2014/main" id="{0BA43437-6EE9-40D5-9A86-865DE0C3A6D7}"/>
            </a:ext>
          </a:extLst>
        </xdr:cNvPr>
        <xdr:cNvSpPr/>
      </xdr:nvSpPr>
      <xdr:spPr>
        <a:xfrm>
          <a:off x="514350" y="11087100"/>
          <a:ext cx="1952625" cy="247650"/>
        </a:xfrm>
        <a:prstGeom prst="wedgeRectCallout">
          <a:avLst>
            <a:gd name="adj1" fmla="val 8232"/>
            <a:gd name="adj2" fmla="val -8917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学校番号および学校名を入力。</a:t>
          </a:r>
        </a:p>
      </xdr:txBody>
    </xdr:sp>
    <xdr:clientData/>
  </xdr:twoCellAnchor>
  <xdr:twoCellAnchor>
    <xdr:from>
      <xdr:col>15</xdr:col>
      <xdr:colOff>114300</xdr:colOff>
      <xdr:row>73</xdr:row>
      <xdr:rowOff>66675</xdr:rowOff>
    </xdr:from>
    <xdr:to>
      <xdr:col>19</xdr:col>
      <xdr:colOff>333375</xdr:colOff>
      <xdr:row>77</xdr:row>
      <xdr:rowOff>28575</xdr:rowOff>
    </xdr:to>
    <xdr:sp macro="" textlink="">
      <xdr:nvSpPr>
        <xdr:cNvPr id="32" name="四角形: 角を丸くする 31">
          <a:extLst>
            <a:ext uri="{FF2B5EF4-FFF2-40B4-BE49-F238E27FC236}">
              <a16:creationId xmlns:a16="http://schemas.microsoft.com/office/drawing/2014/main" id="{513D126E-1578-4FBB-85DD-708353620DFC}"/>
            </a:ext>
          </a:extLst>
        </xdr:cNvPr>
        <xdr:cNvSpPr/>
      </xdr:nvSpPr>
      <xdr:spPr>
        <a:xfrm>
          <a:off x="3505200" y="9258300"/>
          <a:ext cx="1628775" cy="304800"/>
        </a:xfrm>
        <a:prstGeom prst="roundRect">
          <a:avLst>
            <a:gd name="adj" fmla="val 463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114300</xdr:colOff>
      <xdr:row>89</xdr:row>
      <xdr:rowOff>0</xdr:rowOff>
    </xdr:from>
    <xdr:to>
      <xdr:col>19</xdr:col>
      <xdr:colOff>333375</xdr:colOff>
      <xdr:row>92</xdr:row>
      <xdr:rowOff>28575</xdr:rowOff>
    </xdr:to>
    <xdr:sp macro="" textlink="">
      <xdr:nvSpPr>
        <xdr:cNvPr id="33" name="四角形: 角を丸くする 32">
          <a:extLst>
            <a:ext uri="{FF2B5EF4-FFF2-40B4-BE49-F238E27FC236}">
              <a16:creationId xmlns:a16="http://schemas.microsoft.com/office/drawing/2014/main" id="{C1CBE74F-4183-40FC-A622-624B5333DA76}"/>
            </a:ext>
          </a:extLst>
        </xdr:cNvPr>
        <xdr:cNvSpPr/>
      </xdr:nvSpPr>
      <xdr:spPr>
        <a:xfrm>
          <a:off x="3505200" y="10687050"/>
          <a:ext cx="1628775" cy="285750"/>
        </a:xfrm>
        <a:prstGeom prst="roundRect">
          <a:avLst>
            <a:gd name="adj" fmla="val 4637"/>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57151</xdr:colOff>
      <xdr:row>68</xdr:row>
      <xdr:rowOff>38100</xdr:rowOff>
    </xdr:from>
    <xdr:to>
      <xdr:col>18</xdr:col>
      <xdr:colOff>314326</xdr:colOff>
      <xdr:row>70</xdr:row>
      <xdr:rowOff>9526</xdr:rowOff>
    </xdr:to>
    <xdr:sp macro="" textlink="">
      <xdr:nvSpPr>
        <xdr:cNvPr id="35" name="吹き出し: 四角形 34">
          <a:extLst>
            <a:ext uri="{FF2B5EF4-FFF2-40B4-BE49-F238E27FC236}">
              <a16:creationId xmlns:a16="http://schemas.microsoft.com/office/drawing/2014/main" id="{463C95E9-2E0E-423E-BB27-A94FE5188CF0}"/>
            </a:ext>
          </a:extLst>
        </xdr:cNvPr>
        <xdr:cNvSpPr/>
      </xdr:nvSpPr>
      <xdr:spPr>
        <a:xfrm>
          <a:off x="3448051" y="8686800"/>
          <a:ext cx="1314450" cy="257176"/>
        </a:xfrm>
        <a:prstGeom prst="wedgeRectCallout">
          <a:avLst>
            <a:gd name="adj1" fmla="val -34820"/>
            <a:gd name="adj2" fmla="val 18641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2-3</a:t>
          </a:r>
          <a:r>
            <a:rPr kumimoji="1" lang="ja-JP" altLang="en-US" sz="900">
              <a:solidFill>
                <a:sysClr val="windowText" lastClr="000000"/>
              </a:solidFill>
            </a:rPr>
            <a:t>から転記。</a:t>
          </a:r>
          <a:endParaRPr kumimoji="1" lang="en-US" altLang="ja-JP" sz="900">
            <a:solidFill>
              <a:sysClr val="windowText" lastClr="000000"/>
            </a:solidFill>
          </a:endParaRPr>
        </a:p>
      </xdr:txBody>
    </xdr:sp>
    <xdr:clientData/>
  </xdr:twoCellAnchor>
  <xdr:twoCellAnchor>
    <xdr:from>
      <xdr:col>15</xdr:col>
      <xdr:colOff>95250</xdr:colOff>
      <xdr:row>83</xdr:row>
      <xdr:rowOff>66675</xdr:rowOff>
    </xdr:from>
    <xdr:to>
      <xdr:col>19</xdr:col>
      <xdr:colOff>0</xdr:colOff>
      <xdr:row>85</xdr:row>
      <xdr:rowOff>28576</xdr:rowOff>
    </xdr:to>
    <xdr:sp macro="" textlink="">
      <xdr:nvSpPr>
        <xdr:cNvPr id="3" name="吹き出し: 四角形 2">
          <a:extLst>
            <a:ext uri="{FF2B5EF4-FFF2-40B4-BE49-F238E27FC236}">
              <a16:creationId xmlns:a16="http://schemas.microsoft.com/office/drawing/2014/main" id="{C75258CE-B555-4A46-AE4E-06DE4E0C02DD}"/>
            </a:ext>
          </a:extLst>
        </xdr:cNvPr>
        <xdr:cNvSpPr/>
      </xdr:nvSpPr>
      <xdr:spPr>
        <a:xfrm>
          <a:off x="3486150" y="10115550"/>
          <a:ext cx="1314450" cy="257176"/>
        </a:xfrm>
        <a:prstGeom prst="wedgeRectCallout">
          <a:avLst>
            <a:gd name="adj1" fmla="val -34820"/>
            <a:gd name="adj2" fmla="val 18641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交付申請</a:t>
          </a:r>
          <a:r>
            <a:rPr kumimoji="1" lang="en-US" altLang="ja-JP" sz="900">
              <a:solidFill>
                <a:sysClr val="windowText" lastClr="000000"/>
              </a:solidFill>
            </a:rPr>
            <a:t>2-4</a:t>
          </a:r>
          <a:r>
            <a:rPr kumimoji="1" lang="ja-JP" altLang="en-US" sz="900">
              <a:solidFill>
                <a:sysClr val="windowText" lastClr="000000"/>
              </a:solidFill>
            </a:rPr>
            <a:t>から転記。</a:t>
          </a:r>
          <a:endParaRPr kumimoji="1" lang="en-US" altLang="ja-JP"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19048</xdr:colOff>
      <xdr:row>8</xdr:row>
      <xdr:rowOff>685800</xdr:rowOff>
    </xdr:from>
    <xdr:to>
      <xdr:col>11</xdr:col>
      <xdr:colOff>238798</xdr:colOff>
      <xdr:row>24</xdr:row>
      <xdr:rowOff>38100</xdr:rowOff>
    </xdr:to>
    <xdr:sp macro="" textlink="">
      <xdr:nvSpPr>
        <xdr:cNvPr id="2" name="四角形: 角を丸くする 1">
          <a:extLst>
            <a:ext uri="{FF2B5EF4-FFF2-40B4-BE49-F238E27FC236}">
              <a16:creationId xmlns:a16="http://schemas.microsoft.com/office/drawing/2014/main" id="{D6226442-AFF1-4E00-8AF4-5874EE9C830C}"/>
            </a:ext>
          </a:extLst>
        </xdr:cNvPr>
        <xdr:cNvSpPr/>
      </xdr:nvSpPr>
      <xdr:spPr>
        <a:xfrm>
          <a:off x="2333623" y="2314575"/>
          <a:ext cx="3839250" cy="3295650"/>
        </a:xfrm>
        <a:prstGeom prst="roundRect">
          <a:avLst>
            <a:gd name="adj" fmla="val 9126"/>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19048</xdr:colOff>
      <xdr:row>29</xdr:row>
      <xdr:rowOff>695325</xdr:rowOff>
    </xdr:from>
    <xdr:to>
      <xdr:col>11</xdr:col>
      <xdr:colOff>238798</xdr:colOff>
      <xdr:row>39</xdr:row>
      <xdr:rowOff>7200</xdr:rowOff>
    </xdr:to>
    <xdr:sp macro="" textlink="">
      <xdr:nvSpPr>
        <xdr:cNvPr id="3" name="四角形: 角を丸くする 2">
          <a:extLst>
            <a:ext uri="{FF2B5EF4-FFF2-40B4-BE49-F238E27FC236}">
              <a16:creationId xmlns:a16="http://schemas.microsoft.com/office/drawing/2014/main" id="{12C2F879-24D3-46B8-9B7F-F176C9CD1976}"/>
            </a:ext>
          </a:extLst>
        </xdr:cNvPr>
        <xdr:cNvSpPr/>
      </xdr:nvSpPr>
      <xdr:spPr>
        <a:xfrm>
          <a:off x="2333623" y="7267575"/>
          <a:ext cx="3839250" cy="183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B0F0"/>
            </a:solidFill>
          </a:endParaRPr>
        </a:p>
      </xdr:txBody>
    </xdr:sp>
    <xdr:clientData/>
  </xdr:twoCellAnchor>
  <xdr:twoCellAnchor>
    <xdr:from>
      <xdr:col>3</xdr:col>
      <xdr:colOff>1315243</xdr:colOff>
      <xdr:row>40</xdr:row>
      <xdr:rowOff>409575</xdr:rowOff>
    </xdr:from>
    <xdr:to>
      <xdr:col>5</xdr:col>
      <xdr:colOff>37093</xdr:colOff>
      <xdr:row>41</xdr:row>
      <xdr:rowOff>386475</xdr:rowOff>
    </xdr:to>
    <xdr:sp macro="" textlink="">
      <xdr:nvSpPr>
        <xdr:cNvPr id="4" name="四角形: 角を丸くする 3">
          <a:extLst>
            <a:ext uri="{FF2B5EF4-FFF2-40B4-BE49-F238E27FC236}">
              <a16:creationId xmlns:a16="http://schemas.microsoft.com/office/drawing/2014/main" id="{E48AFAA4-3B88-4651-BD5F-76C99B4B3428}"/>
            </a:ext>
          </a:extLst>
        </xdr:cNvPr>
        <xdr:cNvSpPr/>
      </xdr:nvSpPr>
      <xdr:spPr>
        <a:xfrm>
          <a:off x="3629818" y="9705975"/>
          <a:ext cx="684000" cy="396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1305717</xdr:colOff>
      <xdr:row>40</xdr:row>
      <xdr:rowOff>85725</xdr:rowOff>
    </xdr:from>
    <xdr:to>
      <xdr:col>5</xdr:col>
      <xdr:colOff>86817</xdr:colOff>
      <xdr:row>40</xdr:row>
      <xdr:rowOff>337725</xdr:rowOff>
    </xdr:to>
    <xdr:sp macro="" textlink="">
      <xdr:nvSpPr>
        <xdr:cNvPr id="5" name="四角形: 角を丸くする 4">
          <a:extLst>
            <a:ext uri="{FF2B5EF4-FFF2-40B4-BE49-F238E27FC236}">
              <a16:creationId xmlns:a16="http://schemas.microsoft.com/office/drawing/2014/main" id="{F2291702-5ED7-40C4-9F27-130FD96CD84A}"/>
            </a:ext>
          </a:extLst>
        </xdr:cNvPr>
        <xdr:cNvSpPr/>
      </xdr:nvSpPr>
      <xdr:spPr>
        <a:xfrm>
          <a:off x="3620292" y="9382125"/>
          <a:ext cx="743250" cy="252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590548</xdr:colOff>
      <xdr:row>1</xdr:row>
      <xdr:rowOff>209551</xdr:rowOff>
    </xdr:from>
    <xdr:to>
      <xdr:col>11</xdr:col>
      <xdr:colOff>267598</xdr:colOff>
      <xdr:row>4</xdr:row>
      <xdr:rowOff>12901</xdr:rowOff>
    </xdr:to>
    <xdr:sp macro="" textlink="">
      <xdr:nvSpPr>
        <xdr:cNvPr id="6" name="四角形: 角を丸くする 5">
          <a:extLst>
            <a:ext uri="{FF2B5EF4-FFF2-40B4-BE49-F238E27FC236}">
              <a16:creationId xmlns:a16="http://schemas.microsoft.com/office/drawing/2014/main" id="{D8E7703C-4C7A-4DF6-B775-85AC7C43164A}"/>
            </a:ext>
          </a:extLst>
        </xdr:cNvPr>
        <xdr:cNvSpPr/>
      </xdr:nvSpPr>
      <xdr:spPr>
        <a:xfrm>
          <a:off x="4257673" y="409576"/>
          <a:ext cx="1944000" cy="43200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561975</xdr:colOff>
      <xdr:row>4</xdr:row>
      <xdr:rowOff>114301</xdr:rowOff>
    </xdr:from>
    <xdr:to>
      <xdr:col>8</xdr:col>
      <xdr:colOff>205317</xdr:colOff>
      <xdr:row>8</xdr:row>
      <xdr:rowOff>712834</xdr:rowOff>
    </xdr:to>
    <xdr:sp macro="" textlink="">
      <xdr:nvSpPr>
        <xdr:cNvPr id="7" name="吹き出し: 四角形 8">
          <a:extLst>
            <a:ext uri="{FF2B5EF4-FFF2-40B4-BE49-F238E27FC236}">
              <a16:creationId xmlns:a16="http://schemas.microsoft.com/office/drawing/2014/main" id="{F61EF3D9-10A6-428E-BD8F-D892B77A11E1}"/>
            </a:ext>
          </a:extLst>
        </xdr:cNvPr>
        <xdr:cNvSpPr/>
      </xdr:nvSpPr>
      <xdr:spPr>
        <a:xfrm>
          <a:off x="2876550" y="942976"/>
          <a:ext cx="2434167" cy="1398633"/>
        </a:xfrm>
        <a:custGeom>
          <a:avLst/>
          <a:gdLst>
            <a:gd name="connsiteX0" fmla="*/ 0 w 2338917"/>
            <a:gd name="connsiteY0" fmla="*/ 0 h 480785"/>
            <a:gd name="connsiteX1" fmla="*/ 389820 w 2338917"/>
            <a:gd name="connsiteY1" fmla="*/ 0 h 480785"/>
            <a:gd name="connsiteX2" fmla="*/ 389820 w 2338917"/>
            <a:gd name="connsiteY2" fmla="*/ 0 h 480785"/>
            <a:gd name="connsiteX3" fmla="*/ 974549 w 2338917"/>
            <a:gd name="connsiteY3" fmla="*/ 0 h 480785"/>
            <a:gd name="connsiteX4" fmla="*/ 2338917 w 2338917"/>
            <a:gd name="connsiteY4" fmla="*/ 0 h 480785"/>
            <a:gd name="connsiteX5" fmla="*/ 2338917 w 2338917"/>
            <a:gd name="connsiteY5" fmla="*/ 280458 h 480785"/>
            <a:gd name="connsiteX6" fmla="*/ 2338917 w 2338917"/>
            <a:gd name="connsiteY6" fmla="*/ 280458 h 480785"/>
            <a:gd name="connsiteX7" fmla="*/ 2338917 w 2338917"/>
            <a:gd name="connsiteY7" fmla="*/ 400654 h 480785"/>
            <a:gd name="connsiteX8" fmla="*/ 2338917 w 2338917"/>
            <a:gd name="connsiteY8" fmla="*/ 480785 h 480785"/>
            <a:gd name="connsiteX9" fmla="*/ 974549 w 2338917"/>
            <a:gd name="connsiteY9" fmla="*/ 480785 h 480785"/>
            <a:gd name="connsiteX10" fmla="*/ -286517 w 2338917"/>
            <a:gd name="connsiteY10" fmla="*/ 1389108 h 480785"/>
            <a:gd name="connsiteX11" fmla="*/ 389820 w 2338917"/>
            <a:gd name="connsiteY11" fmla="*/ 480785 h 480785"/>
            <a:gd name="connsiteX12" fmla="*/ 0 w 2338917"/>
            <a:gd name="connsiteY12" fmla="*/ 480785 h 480785"/>
            <a:gd name="connsiteX13" fmla="*/ 0 w 2338917"/>
            <a:gd name="connsiteY13" fmla="*/ 400654 h 480785"/>
            <a:gd name="connsiteX14" fmla="*/ 0 w 2338917"/>
            <a:gd name="connsiteY14" fmla="*/ 280458 h 480785"/>
            <a:gd name="connsiteX15" fmla="*/ 0 w 2338917"/>
            <a:gd name="connsiteY15" fmla="*/ 280458 h 480785"/>
            <a:gd name="connsiteX16" fmla="*/ 0 w 2338917"/>
            <a:gd name="connsiteY16" fmla="*/ 0 h 480785"/>
            <a:gd name="connsiteX0" fmla="*/ 286517 w 2625434"/>
            <a:gd name="connsiteY0" fmla="*/ 0 h 1389108"/>
            <a:gd name="connsiteX1" fmla="*/ 676337 w 2625434"/>
            <a:gd name="connsiteY1" fmla="*/ 0 h 1389108"/>
            <a:gd name="connsiteX2" fmla="*/ 676337 w 2625434"/>
            <a:gd name="connsiteY2" fmla="*/ 0 h 1389108"/>
            <a:gd name="connsiteX3" fmla="*/ 1261066 w 2625434"/>
            <a:gd name="connsiteY3" fmla="*/ 0 h 1389108"/>
            <a:gd name="connsiteX4" fmla="*/ 2625434 w 2625434"/>
            <a:gd name="connsiteY4" fmla="*/ 0 h 1389108"/>
            <a:gd name="connsiteX5" fmla="*/ 2625434 w 2625434"/>
            <a:gd name="connsiteY5" fmla="*/ 280458 h 1389108"/>
            <a:gd name="connsiteX6" fmla="*/ 2625434 w 2625434"/>
            <a:gd name="connsiteY6" fmla="*/ 280458 h 1389108"/>
            <a:gd name="connsiteX7" fmla="*/ 2625434 w 2625434"/>
            <a:gd name="connsiteY7" fmla="*/ 400654 h 1389108"/>
            <a:gd name="connsiteX8" fmla="*/ 2625434 w 2625434"/>
            <a:gd name="connsiteY8" fmla="*/ 480785 h 1389108"/>
            <a:gd name="connsiteX9" fmla="*/ 1261066 w 2625434"/>
            <a:gd name="connsiteY9" fmla="*/ 480785 h 1389108"/>
            <a:gd name="connsiteX10" fmla="*/ 0 w 2625434"/>
            <a:gd name="connsiteY10" fmla="*/ 1389108 h 1389108"/>
            <a:gd name="connsiteX11" fmla="*/ 1085912 w 2625434"/>
            <a:gd name="connsiteY11" fmla="*/ 490310 h 1389108"/>
            <a:gd name="connsiteX12" fmla="*/ 286517 w 2625434"/>
            <a:gd name="connsiteY12" fmla="*/ 480785 h 1389108"/>
            <a:gd name="connsiteX13" fmla="*/ 286517 w 2625434"/>
            <a:gd name="connsiteY13" fmla="*/ 400654 h 1389108"/>
            <a:gd name="connsiteX14" fmla="*/ 286517 w 2625434"/>
            <a:gd name="connsiteY14" fmla="*/ 280458 h 1389108"/>
            <a:gd name="connsiteX15" fmla="*/ 286517 w 2625434"/>
            <a:gd name="connsiteY15" fmla="*/ 280458 h 1389108"/>
            <a:gd name="connsiteX16" fmla="*/ 286517 w 2625434"/>
            <a:gd name="connsiteY16" fmla="*/ 0 h 1389108"/>
            <a:gd name="connsiteX0" fmla="*/ 0 w 2338917"/>
            <a:gd name="connsiteY0" fmla="*/ 0 h 1398633"/>
            <a:gd name="connsiteX1" fmla="*/ 389820 w 2338917"/>
            <a:gd name="connsiteY1" fmla="*/ 0 h 1398633"/>
            <a:gd name="connsiteX2" fmla="*/ 389820 w 2338917"/>
            <a:gd name="connsiteY2" fmla="*/ 0 h 1398633"/>
            <a:gd name="connsiteX3" fmla="*/ 974549 w 2338917"/>
            <a:gd name="connsiteY3" fmla="*/ 0 h 1398633"/>
            <a:gd name="connsiteX4" fmla="*/ 2338917 w 2338917"/>
            <a:gd name="connsiteY4" fmla="*/ 0 h 1398633"/>
            <a:gd name="connsiteX5" fmla="*/ 2338917 w 2338917"/>
            <a:gd name="connsiteY5" fmla="*/ 280458 h 1398633"/>
            <a:gd name="connsiteX6" fmla="*/ 2338917 w 2338917"/>
            <a:gd name="connsiteY6" fmla="*/ 280458 h 1398633"/>
            <a:gd name="connsiteX7" fmla="*/ 2338917 w 2338917"/>
            <a:gd name="connsiteY7" fmla="*/ 400654 h 1398633"/>
            <a:gd name="connsiteX8" fmla="*/ 2338917 w 2338917"/>
            <a:gd name="connsiteY8" fmla="*/ 480785 h 1398633"/>
            <a:gd name="connsiteX9" fmla="*/ 974549 w 2338917"/>
            <a:gd name="connsiteY9" fmla="*/ 480785 h 1398633"/>
            <a:gd name="connsiteX10" fmla="*/ 723133 w 2338917"/>
            <a:gd name="connsiteY10" fmla="*/ 1398633 h 1398633"/>
            <a:gd name="connsiteX11" fmla="*/ 799395 w 2338917"/>
            <a:gd name="connsiteY11" fmla="*/ 490310 h 1398633"/>
            <a:gd name="connsiteX12" fmla="*/ 0 w 2338917"/>
            <a:gd name="connsiteY12" fmla="*/ 480785 h 1398633"/>
            <a:gd name="connsiteX13" fmla="*/ 0 w 2338917"/>
            <a:gd name="connsiteY13" fmla="*/ 400654 h 1398633"/>
            <a:gd name="connsiteX14" fmla="*/ 0 w 2338917"/>
            <a:gd name="connsiteY14" fmla="*/ 280458 h 1398633"/>
            <a:gd name="connsiteX15" fmla="*/ 0 w 2338917"/>
            <a:gd name="connsiteY15" fmla="*/ 280458 h 1398633"/>
            <a:gd name="connsiteX16" fmla="*/ 0 w 2338917"/>
            <a:gd name="connsiteY16" fmla="*/ 0 h 13986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338917" h="1398633">
              <a:moveTo>
                <a:pt x="0" y="0"/>
              </a:moveTo>
              <a:lnTo>
                <a:pt x="389820" y="0"/>
              </a:lnTo>
              <a:lnTo>
                <a:pt x="389820" y="0"/>
              </a:lnTo>
              <a:lnTo>
                <a:pt x="974549" y="0"/>
              </a:lnTo>
              <a:lnTo>
                <a:pt x="2338917" y="0"/>
              </a:lnTo>
              <a:lnTo>
                <a:pt x="2338917" y="280458"/>
              </a:lnTo>
              <a:lnTo>
                <a:pt x="2338917" y="280458"/>
              </a:lnTo>
              <a:lnTo>
                <a:pt x="2338917" y="400654"/>
              </a:lnTo>
              <a:lnTo>
                <a:pt x="2338917" y="480785"/>
              </a:lnTo>
              <a:lnTo>
                <a:pt x="974549" y="480785"/>
              </a:lnTo>
              <a:lnTo>
                <a:pt x="723133" y="1398633"/>
              </a:lnTo>
              <a:lnTo>
                <a:pt x="799395" y="490310"/>
              </a:lnTo>
              <a:lnTo>
                <a:pt x="0" y="480785"/>
              </a:lnTo>
              <a:lnTo>
                <a:pt x="0" y="400654"/>
              </a:lnTo>
              <a:lnTo>
                <a:pt x="0" y="280458"/>
              </a:lnTo>
              <a:lnTo>
                <a:pt x="0" y="280458"/>
              </a:lnTo>
              <a:lnTo>
                <a:pt x="0" y="0"/>
              </a:lnTo>
              <a:close/>
            </a:path>
          </a:pathLst>
        </a:cu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申請期間①の使用欄。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申請期間②で変更する必要はありません。</a:t>
          </a:r>
        </a:p>
      </xdr:txBody>
    </xdr:sp>
    <xdr:clientData/>
  </xdr:twoCellAnchor>
  <xdr:twoCellAnchor>
    <xdr:from>
      <xdr:col>3</xdr:col>
      <xdr:colOff>1171575</xdr:colOff>
      <xdr:row>23</xdr:row>
      <xdr:rowOff>9526</xdr:rowOff>
    </xdr:from>
    <xdr:to>
      <xdr:col>5</xdr:col>
      <xdr:colOff>139701</xdr:colOff>
      <xdr:row>24</xdr:row>
      <xdr:rowOff>28576</xdr:rowOff>
    </xdr:to>
    <xdr:sp macro="" textlink="">
      <xdr:nvSpPr>
        <xdr:cNvPr id="8" name="楕円 7">
          <a:extLst>
            <a:ext uri="{FF2B5EF4-FFF2-40B4-BE49-F238E27FC236}">
              <a16:creationId xmlns:a16="http://schemas.microsoft.com/office/drawing/2014/main" id="{21CF0E70-CD1C-46F6-905C-6C6180655A3B}"/>
            </a:ext>
          </a:extLst>
        </xdr:cNvPr>
        <xdr:cNvSpPr/>
      </xdr:nvSpPr>
      <xdr:spPr>
        <a:xfrm>
          <a:off x="3486150" y="5162551"/>
          <a:ext cx="930276" cy="438150"/>
        </a:xfrm>
        <a:prstGeom prst="ellipse">
          <a:avLst/>
        </a:prstGeom>
        <a:noFill/>
        <a:ln w="38100">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702468</xdr:colOff>
      <xdr:row>24</xdr:row>
      <xdr:rowOff>42863</xdr:rowOff>
    </xdr:from>
    <xdr:to>
      <xdr:col>4</xdr:col>
      <xdr:colOff>283634</xdr:colOff>
      <xdr:row>41</xdr:row>
      <xdr:rowOff>147769</xdr:rowOff>
    </xdr:to>
    <xdr:cxnSp macro="">
      <xdr:nvCxnSpPr>
        <xdr:cNvPr id="9" name="直線矢印コネクタ 8">
          <a:extLst>
            <a:ext uri="{FF2B5EF4-FFF2-40B4-BE49-F238E27FC236}">
              <a16:creationId xmlns:a16="http://schemas.microsoft.com/office/drawing/2014/main" id="{22707613-B4F6-4C48-8ACB-D5BFC4CF7EF3}"/>
            </a:ext>
          </a:extLst>
        </xdr:cNvPr>
        <xdr:cNvCxnSpPr/>
      </xdr:nvCxnSpPr>
      <xdr:spPr>
        <a:xfrm flipH="1">
          <a:off x="3017043" y="5614988"/>
          <a:ext cx="933716" cy="4248281"/>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1247775</xdr:colOff>
      <xdr:row>40</xdr:row>
      <xdr:rowOff>7141</xdr:rowOff>
    </xdr:from>
    <xdr:to>
      <xdr:col>5</xdr:col>
      <xdr:colOff>147244</xdr:colOff>
      <xdr:row>40</xdr:row>
      <xdr:rowOff>403141</xdr:rowOff>
    </xdr:to>
    <xdr:sp macro="" textlink="">
      <xdr:nvSpPr>
        <xdr:cNvPr id="10" name="楕円 9">
          <a:extLst>
            <a:ext uri="{FF2B5EF4-FFF2-40B4-BE49-F238E27FC236}">
              <a16:creationId xmlns:a16="http://schemas.microsoft.com/office/drawing/2014/main" id="{6746EA3B-E267-4847-8AA1-C9CEE330FB38}"/>
            </a:ext>
          </a:extLst>
        </xdr:cNvPr>
        <xdr:cNvSpPr/>
      </xdr:nvSpPr>
      <xdr:spPr>
        <a:xfrm>
          <a:off x="3562350" y="9303541"/>
          <a:ext cx="861619" cy="396000"/>
        </a:xfrm>
        <a:prstGeom prst="ellipse">
          <a:avLst/>
        </a:prstGeom>
        <a:no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1071563</xdr:colOff>
      <xdr:row>40</xdr:row>
      <xdr:rowOff>205141</xdr:rowOff>
    </xdr:from>
    <xdr:to>
      <xdr:col>3</xdr:col>
      <xdr:colOff>1247775</xdr:colOff>
      <xdr:row>41</xdr:row>
      <xdr:rowOff>71437</xdr:rowOff>
    </xdr:to>
    <xdr:cxnSp macro="">
      <xdr:nvCxnSpPr>
        <xdr:cNvPr id="11" name="直線矢印コネクタ 10">
          <a:extLst>
            <a:ext uri="{FF2B5EF4-FFF2-40B4-BE49-F238E27FC236}">
              <a16:creationId xmlns:a16="http://schemas.microsoft.com/office/drawing/2014/main" id="{57460ACD-AB95-4B07-9023-472C1EB2C6C8}"/>
            </a:ext>
          </a:extLst>
        </xdr:cNvPr>
        <xdr:cNvCxnSpPr>
          <a:stCxn id="10" idx="2"/>
        </xdr:cNvCxnSpPr>
      </xdr:nvCxnSpPr>
      <xdr:spPr>
        <a:xfrm flipH="1">
          <a:off x="1223963" y="9501541"/>
          <a:ext cx="2338387" cy="285396"/>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511969</xdr:colOff>
      <xdr:row>0</xdr:row>
      <xdr:rowOff>47624</xdr:rowOff>
    </xdr:from>
    <xdr:to>
      <xdr:col>11</xdr:col>
      <xdr:colOff>242888</xdr:colOff>
      <xdr:row>1</xdr:row>
      <xdr:rowOff>141551</xdr:rowOff>
    </xdr:to>
    <xdr:sp macro="" textlink="">
      <xdr:nvSpPr>
        <xdr:cNvPr id="12" name="吹き出し: 四角形 11">
          <a:extLst>
            <a:ext uri="{FF2B5EF4-FFF2-40B4-BE49-F238E27FC236}">
              <a16:creationId xmlns:a16="http://schemas.microsoft.com/office/drawing/2014/main" id="{A430484A-2C0E-4FFC-8035-E2714A0BB937}"/>
            </a:ext>
          </a:extLst>
        </xdr:cNvPr>
        <xdr:cNvSpPr/>
      </xdr:nvSpPr>
      <xdr:spPr>
        <a:xfrm>
          <a:off x="4179094" y="47624"/>
          <a:ext cx="1997869" cy="293952"/>
        </a:xfrm>
        <a:prstGeom prst="wedgeRectCallout">
          <a:avLst>
            <a:gd name="adj1" fmla="val -28165"/>
            <a:gd name="adj2" fmla="val 8302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学校名、学校番号（</a:t>
          </a:r>
          <a:r>
            <a:rPr kumimoji="1" lang="en-US" altLang="ja-JP" sz="900">
              <a:solidFill>
                <a:sysClr val="windowText" lastClr="000000"/>
              </a:solidFill>
              <a:latin typeface="Meiryo UI" panose="020B0604030504040204" pitchFamily="50" charset="-128"/>
              <a:ea typeface="Meiryo UI" panose="020B0604030504040204" pitchFamily="50" charset="-128"/>
            </a:rPr>
            <a:t>7</a:t>
          </a:r>
          <a:r>
            <a:rPr kumimoji="1" lang="ja-JP" altLang="en-US" sz="900">
              <a:solidFill>
                <a:sysClr val="windowText" lastClr="000000"/>
              </a:solidFill>
              <a:latin typeface="Meiryo UI" panose="020B0604030504040204" pitchFamily="50" charset="-128"/>
              <a:ea typeface="Meiryo UI" panose="020B0604030504040204" pitchFamily="50" charset="-128"/>
            </a:rPr>
            <a:t>桁）を入力。</a:t>
          </a:r>
        </a:p>
      </xdr:txBody>
    </xdr:sp>
    <xdr:clientData/>
  </xdr:twoCellAnchor>
  <xdr:twoCellAnchor>
    <xdr:from>
      <xdr:col>1</xdr:col>
      <xdr:colOff>726280</xdr:colOff>
      <xdr:row>2</xdr:row>
      <xdr:rowOff>95251</xdr:rowOff>
    </xdr:from>
    <xdr:to>
      <xdr:col>3</xdr:col>
      <xdr:colOff>38098</xdr:colOff>
      <xdr:row>3</xdr:row>
      <xdr:rowOff>189178</xdr:rowOff>
    </xdr:to>
    <xdr:sp macro="" textlink="">
      <xdr:nvSpPr>
        <xdr:cNvPr id="13" name="吹き出し: 四角形 12">
          <a:extLst>
            <a:ext uri="{FF2B5EF4-FFF2-40B4-BE49-F238E27FC236}">
              <a16:creationId xmlns:a16="http://schemas.microsoft.com/office/drawing/2014/main" id="{55C332AB-2E07-4A91-AC71-7CE9C7E72B7B}"/>
            </a:ext>
          </a:extLst>
        </xdr:cNvPr>
        <xdr:cNvSpPr/>
      </xdr:nvSpPr>
      <xdr:spPr>
        <a:xfrm>
          <a:off x="878680" y="523876"/>
          <a:ext cx="1473993" cy="293952"/>
        </a:xfrm>
        <a:prstGeom prst="wedgeRectCallout">
          <a:avLst>
            <a:gd name="adj1" fmla="val -32954"/>
            <a:gd name="adj2" fmla="val -8733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学校ごとに作成してください。</a:t>
          </a:r>
        </a:p>
      </xdr:txBody>
    </xdr:sp>
    <xdr:clientData/>
  </xdr:twoCellAnchor>
  <xdr:twoCellAnchor>
    <xdr:from>
      <xdr:col>2</xdr:col>
      <xdr:colOff>723899</xdr:colOff>
      <xdr:row>25</xdr:row>
      <xdr:rowOff>19051</xdr:rowOff>
    </xdr:from>
    <xdr:to>
      <xdr:col>6</xdr:col>
      <xdr:colOff>276224</xdr:colOff>
      <xdr:row>29</xdr:row>
      <xdr:rowOff>625083</xdr:rowOff>
    </xdr:to>
    <xdr:sp macro="" textlink="">
      <xdr:nvSpPr>
        <xdr:cNvPr id="14" name="吹き出し: 四角形 21">
          <a:extLst>
            <a:ext uri="{FF2B5EF4-FFF2-40B4-BE49-F238E27FC236}">
              <a16:creationId xmlns:a16="http://schemas.microsoft.com/office/drawing/2014/main" id="{45418542-00CD-4BD3-9EBE-8FFEE34C0192}"/>
            </a:ext>
          </a:extLst>
        </xdr:cNvPr>
        <xdr:cNvSpPr/>
      </xdr:nvSpPr>
      <xdr:spPr>
        <a:xfrm>
          <a:off x="1962149" y="5791201"/>
          <a:ext cx="2867025" cy="1406132"/>
        </a:xfrm>
        <a:custGeom>
          <a:avLst/>
          <a:gdLst>
            <a:gd name="connsiteX0" fmla="*/ 0 w 2867025"/>
            <a:gd name="connsiteY0" fmla="*/ 0 h 428625"/>
            <a:gd name="connsiteX1" fmla="*/ 477838 w 2867025"/>
            <a:gd name="connsiteY1" fmla="*/ 0 h 428625"/>
            <a:gd name="connsiteX2" fmla="*/ 477838 w 2867025"/>
            <a:gd name="connsiteY2" fmla="*/ 0 h 428625"/>
            <a:gd name="connsiteX3" fmla="*/ 1194594 w 2867025"/>
            <a:gd name="connsiteY3" fmla="*/ 0 h 428625"/>
            <a:gd name="connsiteX4" fmla="*/ 2867025 w 2867025"/>
            <a:gd name="connsiteY4" fmla="*/ 0 h 428625"/>
            <a:gd name="connsiteX5" fmla="*/ 2867025 w 2867025"/>
            <a:gd name="connsiteY5" fmla="*/ 250031 h 428625"/>
            <a:gd name="connsiteX6" fmla="*/ 2867025 w 2867025"/>
            <a:gd name="connsiteY6" fmla="*/ 250031 h 428625"/>
            <a:gd name="connsiteX7" fmla="*/ 2867025 w 2867025"/>
            <a:gd name="connsiteY7" fmla="*/ 357188 h 428625"/>
            <a:gd name="connsiteX8" fmla="*/ 2867025 w 2867025"/>
            <a:gd name="connsiteY8" fmla="*/ 428625 h 428625"/>
            <a:gd name="connsiteX9" fmla="*/ 1194594 w 2867025"/>
            <a:gd name="connsiteY9" fmla="*/ 428625 h 428625"/>
            <a:gd name="connsiteX10" fmla="*/ 1165847 w 2867025"/>
            <a:gd name="connsiteY10" fmla="*/ 1329933 h 428625"/>
            <a:gd name="connsiteX11" fmla="*/ 477838 w 2867025"/>
            <a:gd name="connsiteY11" fmla="*/ 428625 h 428625"/>
            <a:gd name="connsiteX12" fmla="*/ 0 w 2867025"/>
            <a:gd name="connsiteY12" fmla="*/ 428625 h 428625"/>
            <a:gd name="connsiteX13" fmla="*/ 0 w 2867025"/>
            <a:gd name="connsiteY13" fmla="*/ 357188 h 428625"/>
            <a:gd name="connsiteX14" fmla="*/ 0 w 2867025"/>
            <a:gd name="connsiteY14" fmla="*/ 250031 h 428625"/>
            <a:gd name="connsiteX15" fmla="*/ 0 w 2867025"/>
            <a:gd name="connsiteY15" fmla="*/ 250031 h 428625"/>
            <a:gd name="connsiteX16" fmla="*/ 0 w 2867025"/>
            <a:gd name="connsiteY16" fmla="*/ 0 h 428625"/>
            <a:gd name="connsiteX0" fmla="*/ 0 w 2867025"/>
            <a:gd name="connsiteY0" fmla="*/ 0 h 1329933"/>
            <a:gd name="connsiteX1" fmla="*/ 477838 w 2867025"/>
            <a:gd name="connsiteY1" fmla="*/ 0 h 1329933"/>
            <a:gd name="connsiteX2" fmla="*/ 477838 w 2867025"/>
            <a:gd name="connsiteY2" fmla="*/ 0 h 1329933"/>
            <a:gd name="connsiteX3" fmla="*/ 1194594 w 2867025"/>
            <a:gd name="connsiteY3" fmla="*/ 0 h 1329933"/>
            <a:gd name="connsiteX4" fmla="*/ 2867025 w 2867025"/>
            <a:gd name="connsiteY4" fmla="*/ 0 h 1329933"/>
            <a:gd name="connsiteX5" fmla="*/ 2867025 w 2867025"/>
            <a:gd name="connsiteY5" fmla="*/ 250031 h 1329933"/>
            <a:gd name="connsiteX6" fmla="*/ 2867025 w 2867025"/>
            <a:gd name="connsiteY6" fmla="*/ 250031 h 1329933"/>
            <a:gd name="connsiteX7" fmla="*/ 2867025 w 2867025"/>
            <a:gd name="connsiteY7" fmla="*/ 357188 h 1329933"/>
            <a:gd name="connsiteX8" fmla="*/ 2867025 w 2867025"/>
            <a:gd name="connsiteY8" fmla="*/ 428625 h 1329933"/>
            <a:gd name="connsiteX9" fmla="*/ 804069 w 2867025"/>
            <a:gd name="connsiteY9" fmla="*/ 428625 h 1329933"/>
            <a:gd name="connsiteX10" fmla="*/ 1165847 w 2867025"/>
            <a:gd name="connsiteY10" fmla="*/ 1329933 h 1329933"/>
            <a:gd name="connsiteX11" fmla="*/ 477838 w 2867025"/>
            <a:gd name="connsiteY11" fmla="*/ 428625 h 1329933"/>
            <a:gd name="connsiteX12" fmla="*/ 0 w 2867025"/>
            <a:gd name="connsiteY12" fmla="*/ 428625 h 1329933"/>
            <a:gd name="connsiteX13" fmla="*/ 0 w 2867025"/>
            <a:gd name="connsiteY13" fmla="*/ 357188 h 1329933"/>
            <a:gd name="connsiteX14" fmla="*/ 0 w 2867025"/>
            <a:gd name="connsiteY14" fmla="*/ 250031 h 1329933"/>
            <a:gd name="connsiteX15" fmla="*/ 0 w 2867025"/>
            <a:gd name="connsiteY15" fmla="*/ 250031 h 1329933"/>
            <a:gd name="connsiteX16" fmla="*/ 0 w 2867025"/>
            <a:gd name="connsiteY16" fmla="*/ 0 h 13299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2867025" h="1329933">
              <a:moveTo>
                <a:pt x="0" y="0"/>
              </a:moveTo>
              <a:lnTo>
                <a:pt x="477838" y="0"/>
              </a:lnTo>
              <a:lnTo>
                <a:pt x="477838" y="0"/>
              </a:lnTo>
              <a:lnTo>
                <a:pt x="1194594" y="0"/>
              </a:lnTo>
              <a:lnTo>
                <a:pt x="2867025" y="0"/>
              </a:lnTo>
              <a:lnTo>
                <a:pt x="2867025" y="250031"/>
              </a:lnTo>
              <a:lnTo>
                <a:pt x="2867025" y="250031"/>
              </a:lnTo>
              <a:lnTo>
                <a:pt x="2867025" y="357188"/>
              </a:lnTo>
              <a:lnTo>
                <a:pt x="2867025" y="428625"/>
              </a:lnTo>
              <a:lnTo>
                <a:pt x="804069" y="428625"/>
              </a:lnTo>
              <a:lnTo>
                <a:pt x="1165847" y="1329933"/>
              </a:lnTo>
              <a:lnTo>
                <a:pt x="477838" y="428625"/>
              </a:lnTo>
              <a:lnTo>
                <a:pt x="0" y="428625"/>
              </a:lnTo>
              <a:lnTo>
                <a:pt x="0" y="357188"/>
              </a:lnTo>
              <a:lnTo>
                <a:pt x="0" y="250031"/>
              </a:lnTo>
              <a:lnTo>
                <a:pt x="0" y="250031"/>
              </a:lnTo>
              <a:lnTo>
                <a:pt x="0" y="0"/>
              </a:lnTo>
              <a:close/>
            </a:path>
          </a:pathLst>
        </a:custGeom>
        <a:solidFill>
          <a:srgbClr val="FFFF00"/>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申請期間①以降、申請期間②までの期間で、</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該当する生徒がいる場合、入力。</a:t>
          </a:r>
        </a:p>
        <a:p>
          <a:pPr algn="l"/>
          <a:endParaRPr kumimoji="1" lang="ja-JP" altLang="en-US" sz="1100"/>
        </a:p>
      </xdr:txBody>
    </xdr:sp>
    <xdr:clientData/>
  </xdr:twoCellAnchor>
  <xdr:twoCellAnchor>
    <xdr:from>
      <xdr:col>1</xdr:col>
      <xdr:colOff>314325</xdr:colOff>
      <xdr:row>34</xdr:row>
      <xdr:rowOff>161925</xdr:rowOff>
    </xdr:from>
    <xdr:to>
      <xdr:col>3</xdr:col>
      <xdr:colOff>333377</xdr:colOff>
      <xdr:row>39</xdr:row>
      <xdr:rowOff>171450</xdr:rowOff>
    </xdr:to>
    <xdr:sp macro="" textlink="">
      <xdr:nvSpPr>
        <xdr:cNvPr id="15" name="吹き出し: 四角形 14">
          <a:extLst>
            <a:ext uri="{FF2B5EF4-FFF2-40B4-BE49-F238E27FC236}">
              <a16:creationId xmlns:a16="http://schemas.microsoft.com/office/drawing/2014/main" id="{0E641795-3BE4-4E9E-8B01-7CB24A9423CE}"/>
            </a:ext>
          </a:extLst>
        </xdr:cNvPr>
        <xdr:cNvSpPr/>
      </xdr:nvSpPr>
      <xdr:spPr>
        <a:xfrm>
          <a:off x="466725" y="8258175"/>
          <a:ext cx="2181227" cy="1009650"/>
        </a:xfrm>
        <a:prstGeom prst="wedgeRectCallout">
          <a:avLst>
            <a:gd name="adj1" fmla="val 97237"/>
            <a:gd name="adj2" fmla="val 10667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本欄は、申請対象となる購入数または</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人数の上限です。</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交付申請</a:t>
          </a:r>
          <a:r>
            <a:rPr kumimoji="1" lang="en-US" altLang="ja-JP" sz="900">
              <a:solidFill>
                <a:sysClr val="windowText" lastClr="000000"/>
              </a:solidFill>
              <a:latin typeface="Meiryo UI" panose="020B0604030504040204" pitchFamily="50" charset="-128"/>
              <a:ea typeface="Meiryo UI" panose="020B0604030504040204" pitchFamily="50" charset="-128"/>
            </a:rPr>
            <a:t>2-1</a:t>
          </a:r>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2-4</a:t>
          </a:r>
          <a:r>
            <a:rPr kumimoji="1" lang="ja-JP" altLang="en-US" sz="900">
              <a:solidFill>
                <a:sysClr val="windowText" lastClr="000000"/>
              </a:solidFill>
              <a:latin typeface="Meiryo UI" panose="020B0604030504040204" pitchFamily="50" charset="-128"/>
              <a:ea typeface="Meiryo UI" panose="020B0604030504040204" pitchFamily="50" charset="-128"/>
            </a:rPr>
            <a:t>における購入数等と</a:t>
          </a:r>
          <a:endParaRPr kumimoji="1" lang="en-US" altLang="ja-JP" sz="9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必ずしも一致するものではありません。</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114300</xdr:colOff>
      <xdr:row>41</xdr:row>
      <xdr:rowOff>285750</xdr:rowOff>
    </xdr:from>
    <xdr:to>
      <xdr:col>2</xdr:col>
      <xdr:colOff>161925</xdr:colOff>
      <xdr:row>41</xdr:row>
      <xdr:rowOff>285750</xdr:rowOff>
    </xdr:to>
    <xdr:cxnSp macro="">
      <xdr:nvCxnSpPr>
        <xdr:cNvPr id="16" name="直線コネクタ 15">
          <a:extLst>
            <a:ext uri="{FF2B5EF4-FFF2-40B4-BE49-F238E27FC236}">
              <a16:creationId xmlns:a16="http://schemas.microsoft.com/office/drawing/2014/main" id="{4A2CE789-2A80-4551-975C-E25D3F1BF6C6}"/>
            </a:ext>
          </a:extLst>
        </xdr:cNvPr>
        <xdr:cNvCxnSpPr/>
      </xdr:nvCxnSpPr>
      <xdr:spPr>
        <a:xfrm>
          <a:off x="266700" y="10001250"/>
          <a:ext cx="1133475" cy="0"/>
        </a:xfrm>
        <a:prstGeom prst="line">
          <a:avLst/>
        </a:prstGeom>
        <a:ln w="28575">
          <a:solidFill>
            <a:srgbClr val="7030A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390524</xdr:colOff>
      <xdr:row>41</xdr:row>
      <xdr:rowOff>285750</xdr:rowOff>
    </xdr:from>
    <xdr:to>
      <xdr:col>3</xdr:col>
      <xdr:colOff>1042199</xdr:colOff>
      <xdr:row>41</xdr:row>
      <xdr:rowOff>285750</xdr:rowOff>
    </xdr:to>
    <xdr:cxnSp macro="">
      <xdr:nvCxnSpPr>
        <xdr:cNvPr id="17" name="直線コネクタ 16">
          <a:extLst>
            <a:ext uri="{FF2B5EF4-FFF2-40B4-BE49-F238E27FC236}">
              <a16:creationId xmlns:a16="http://schemas.microsoft.com/office/drawing/2014/main" id="{17BC2A0C-A4A5-4F90-AD2F-2A925706CE69}"/>
            </a:ext>
          </a:extLst>
        </xdr:cNvPr>
        <xdr:cNvCxnSpPr/>
      </xdr:nvCxnSpPr>
      <xdr:spPr>
        <a:xfrm>
          <a:off x="1628774" y="10001250"/>
          <a:ext cx="1728000"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219075</xdr:colOff>
      <xdr:row>1</xdr:row>
      <xdr:rowOff>76200</xdr:rowOff>
    </xdr:from>
    <xdr:to>
      <xdr:col>6</xdr:col>
      <xdr:colOff>781050</xdr:colOff>
      <xdr:row>4</xdr:row>
      <xdr:rowOff>47625</xdr:rowOff>
    </xdr:to>
    <xdr:sp macro="" textlink="">
      <xdr:nvSpPr>
        <xdr:cNvPr id="2" name="Oval 12">
          <a:extLst>
            <a:ext uri="{FF2B5EF4-FFF2-40B4-BE49-F238E27FC236}">
              <a16:creationId xmlns:a16="http://schemas.microsoft.com/office/drawing/2014/main" id="{6CF24939-1FC4-4EFA-8DEF-DEAB43C04C9C}"/>
            </a:ext>
          </a:extLst>
        </xdr:cNvPr>
        <xdr:cNvSpPr>
          <a:spLocks noChangeArrowheads="1"/>
        </xdr:cNvSpPr>
      </xdr:nvSpPr>
      <xdr:spPr bwMode="auto">
        <a:xfrm>
          <a:off x="3971925" y="304800"/>
          <a:ext cx="561975" cy="561975"/>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8</xdr:col>
      <xdr:colOff>16930</xdr:colOff>
      <xdr:row>2</xdr:row>
      <xdr:rowOff>32808</xdr:rowOff>
    </xdr:from>
    <xdr:to>
      <xdr:col>15</xdr:col>
      <xdr:colOff>10584</xdr:colOff>
      <xdr:row>4</xdr:row>
      <xdr:rowOff>296333</xdr:rowOff>
    </xdr:to>
    <xdr:sp macro="" textlink="">
      <xdr:nvSpPr>
        <xdr:cNvPr id="4" name="四角形: 角を丸くする 3">
          <a:extLst>
            <a:ext uri="{FF2B5EF4-FFF2-40B4-BE49-F238E27FC236}">
              <a16:creationId xmlns:a16="http://schemas.microsoft.com/office/drawing/2014/main" id="{82D78079-543C-44ED-AD2D-7C74066D7670}"/>
            </a:ext>
          </a:extLst>
        </xdr:cNvPr>
        <xdr:cNvSpPr/>
      </xdr:nvSpPr>
      <xdr:spPr>
        <a:xfrm>
          <a:off x="5903380" y="499533"/>
          <a:ext cx="2727329" cy="615950"/>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179915</xdr:colOff>
      <xdr:row>1</xdr:row>
      <xdr:rowOff>42334</xdr:rowOff>
    </xdr:from>
    <xdr:to>
      <xdr:col>6</xdr:col>
      <xdr:colOff>827915</xdr:colOff>
      <xdr:row>4</xdr:row>
      <xdr:rowOff>97667</xdr:rowOff>
    </xdr:to>
    <xdr:sp macro="" textlink="">
      <xdr:nvSpPr>
        <xdr:cNvPr id="5" name="楕円 4">
          <a:extLst>
            <a:ext uri="{FF2B5EF4-FFF2-40B4-BE49-F238E27FC236}">
              <a16:creationId xmlns:a16="http://schemas.microsoft.com/office/drawing/2014/main" id="{085F61FA-F30F-4661-A140-8D8A5D0C7F28}"/>
            </a:ext>
          </a:extLst>
        </xdr:cNvPr>
        <xdr:cNvSpPr/>
      </xdr:nvSpPr>
      <xdr:spPr>
        <a:xfrm>
          <a:off x="3968748" y="275167"/>
          <a:ext cx="648000" cy="6480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203198</xdr:colOff>
      <xdr:row>5</xdr:row>
      <xdr:rowOff>76201</xdr:rowOff>
    </xdr:from>
    <xdr:to>
      <xdr:col>6</xdr:col>
      <xdr:colOff>898524</xdr:colOff>
      <xdr:row>6</xdr:row>
      <xdr:rowOff>62443</xdr:rowOff>
    </xdr:to>
    <xdr:sp macro="" textlink="">
      <xdr:nvSpPr>
        <xdr:cNvPr id="6" name="吹き出し: 四角形 5">
          <a:extLst>
            <a:ext uri="{FF2B5EF4-FFF2-40B4-BE49-F238E27FC236}">
              <a16:creationId xmlns:a16="http://schemas.microsoft.com/office/drawing/2014/main" id="{C129BAEE-5B46-4EC5-8F26-A518EDC6F225}"/>
            </a:ext>
          </a:extLst>
        </xdr:cNvPr>
        <xdr:cNvSpPr/>
      </xdr:nvSpPr>
      <xdr:spPr>
        <a:xfrm>
          <a:off x="3992031" y="1208618"/>
          <a:ext cx="695326" cy="324908"/>
        </a:xfrm>
        <a:prstGeom prst="wedgeRectCallout">
          <a:avLst>
            <a:gd name="adj1" fmla="val -11956"/>
            <a:gd name="adj2" fmla="val -13629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4</xdr:col>
      <xdr:colOff>10582</xdr:colOff>
      <xdr:row>7</xdr:row>
      <xdr:rowOff>582083</xdr:rowOff>
    </xdr:from>
    <xdr:to>
      <xdr:col>4</xdr:col>
      <xdr:colOff>963082</xdr:colOff>
      <xdr:row>10</xdr:row>
      <xdr:rowOff>31748</xdr:rowOff>
    </xdr:to>
    <xdr:sp macro="" textlink="">
      <xdr:nvSpPr>
        <xdr:cNvPr id="7" name="四角形: 角を丸くする 6">
          <a:extLst>
            <a:ext uri="{FF2B5EF4-FFF2-40B4-BE49-F238E27FC236}">
              <a16:creationId xmlns:a16="http://schemas.microsoft.com/office/drawing/2014/main" id="{CE587D3F-A729-478E-9437-4007AA9F787C}"/>
            </a:ext>
          </a:extLst>
        </xdr:cNvPr>
        <xdr:cNvSpPr/>
      </xdr:nvSpPr>
      <xdr:spPr>
        <a:xfrm>
          <a:off x="1873249" y="2201333"/>
          <a:ext cx="952500" cy="56091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169331</xdr:colOff>
      <xdr:row>5</xdr:row>
      <xdr:rowOff>169330</xdr:rowOff>
    </xdr:from>
    <xdr:to>
      <xdr:col>5</xdr:col>
      <xdr:colOff>374652</xdr:colOff>
      <xdr:row>7</xdr:row>
      <xdr:rowOff>190497</xdr:rowOff>
    </xdr:to>
    <xdr:sp macro="" textlink="">
      <xdr:nvSpPr>
        <xdr:cNvPr id="8" name="吹き出し: 四角形 7">
          <a:extLst>
            <a:ext uri="{FF2B5EF4-FFF2-40B4-BE49-F238E27FC236}">
              <a16:creationId xmlns:a16="http://schemas.microsoft.com/office/drawing/2014/main" id="{C649AFB4-15D0-440C-AF9C-40FCB208A572}"/>
            </a:ext>
          </a:extLst>
        </xdr:cNvPr>
        <xdr:cNvSpPr/>
      </xdr:nvSpPr>
      <xdr:spPr>
        <a:xfrm>
          <a:off x="2031998" y="1301747"/>
          <a:ext cx="1168404" cy="508000"/>
        </a:xfrm>
        <a:prstGeom prst="wedgeRectCallout">
          <a:avLst>
            <a:gd name="adj1" fmla="val -19213"/>
            <a:gd name="adj2" fmla="val 137330"/>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対応する申請期間に○を入力。</a:t>
          </a:r>
        </a:p>
      </xdr:txBody>
    </xdr:sp>
    <xdr:clientData/>
  </xdr:twoCellAnchor>
  <xdr:twoCellAnchor>
    <xdr:from>
      <xdr:col>8</xdr:col>
      <xdr:colOff>364068</xdr:colOff>
      <xdr:row>5</xdr:row>
      <xdr:rowOff>211668</xdr:rowOff>
    </xdr:from>
    <xdr:to>
      <xdr:col>13</xdr:col>
      <xdr:colOff>189441</xdr:colOff>
      <xdr:row>6</xdr:row>
      <xdr:rowOff>142878</xdr:rowOff>
    </xdr:to>
    <xdr:sp macro="" textlink="">
      <xdr:nvSpPr>
        <xdr:cNvPr id="9" name="吹き出し: 四角形 8">
          <a:extLst>
            <a:ext uri="{FF2B5EF4-FFF2-40B4-BE49-F238E27FC236}">
              <a16:creationId xmlns:a16="http://schemas.microsoft.com/office/drawing/2014/main" id="{1F730493-D01E-48C8-9729-75801BADF0F1}"/>
            </a:ext>
          </a:extLst>
        </xdr:cNvPr>
        <xdr:cNvSpPr/>
      </xdr:nvSpPr>
      <xdr:spPr>
        <a:xfrm>
          <a:off x="6174318" y="1344085"/>
          <a:ext cx="1783290" cy="269876"/>
        </a:xfrm>
        <a:prstGeom prst="wedgeRectCallout">
          <a:avLst>
            <a:gd name="adj1" fmla="val -24285"/>
            <a:gd name="adj2" fmla="val -14841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3</xdr:col>
      <xdr:colOff>63500</xdr:colOff>
      <xdr:row>7</xdr:row>
      <xdr:rowOff>603253</xdr:rowOff>
    </xdr:from>
    <xdr:to>
      <xdr:col>3</xdr:col>
      <xdr:colOff>381000</xdr:colOff>
      <xdr:row>10</xdr:row>
      <xdr:rowOff>52918</xdr:rowOff>
    </xdr:to>
    <xdr:sp macro="" textlink="">
      <xdr:nvSpPr>
        <xdr:cNvPr id="10" name="四角形: 角を丸くする 9">
          <a:extLst>
            <a:ext uri="{FF2B5EF4-FFF2-40B4-BE49-F238E27FC236}">
              <a16:creationId xmlns:a16="http://schemas.microsoft.com/office/drawing/2014/main" id="{6AFFA05C-C7C6-4B25-8A2F-9A5068CDC313}"/>
            </a:ext>
          </a:extLst>
        </xdr:cNvPr>
        <xdr:cNvSpPr/>
      </xdr:nvSpPr>
      <xdr:spPr>
        <a:xfrm>
          <a:off x="963083" y="2222503"/>
          <a:ext cx="317500" cy="560915"/>
        </a:xfrm>
        <a:prstGeom prst="roundRect">
          <a:avLst>
            <a:gd name="adj" fmla="val 9126"/>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402167</xdr:colOff>
      <xdr:row>5</xdr:row>
      <xdr:rowOff>317500</xdr:rowOff>
    </xdr:from>
    <xdr:to>
      <xdr:col>3</xdr:col>
      <xdr:colOff>872071</xdr:colOff>
      <xdr:row>7</xdr:row>
      <xdr:rowOff>148167</xdr:rowOff>
    </xdr:to>
    <xdr:sp macro="" textlink="">
      <xdr:nvSpPr>
        <xdr:cNvPr id="11" name="吹き出し: 四角形 10">
          <a:extLst>
            <a:ext uri="{FF2B5EF4-FFF2-40B4-BE49-F238E27FC236}">
              <a16:creationId xmlns:a16="http://schemas.microsoft.com/office/drawing/2014/main" id="{D89A7300-9A11-4479-AB4C-A2B223A27162}"/>
            </a:ext>
          </a:extLst>
        </xdr:cNvPr>
        <xdr:cNvSpPr/>
      </xdr:nvSpPr>
      <xdr:spPr>
        <a:xfrm>
          <a:off x="603250" y="1449917"/>
          <a:ext cx="1168404" cy="317500"/>
        </a:xfrm>
        <a:prstGeom prst="wedgeRectCallout">
          <a:avLst>
            <a:gd name="adj1" fmla="val -10155"/>
            <a:gd name="adj2" fmla="val 193163"/>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申請期間は②です。</a:t>
          </a:r>
          <a:endParaRPr kumimoji="1" lang="en-US" altLang="ja-JP" sz="900">
            <a:solidFill>
              <a:sysClr val="windowText" lastClr="000000"/>
            </a:solidFill>
          </a:endParaRPr>
        </a:p>
      </xdr:txBody>
    </xdr:sp>
    <xdr:clientData/>
  </xdr:twoCellAnchor>
  <xdr:twoCellAnchor>
    <xdr:from>
      <xdr:col>2</xdr:col>
      <xdr:colOff>74084</xdr:colOff>
      <xdr:row>15</xdr:row>
      <xdr:rowOff>0</xdr:rowOff>
    </xdr:from>
    <xdr:to>
      <xdr:col>2</xdr:col>
      <xdr:colOff>634999</xdr:colOff>
      <xdr:row>17</xdr:row>
      <xdr:rowOff>74082</xdr:rowOff>
    </xdr:to>
    <xdr:sp macro="" textlink="">
      <xdr:nvSpPr>
        <xdr:cNvPr id="12" name="四角形: 角を丸くする 11">
          <a:extLst>
            <a:ext uri="{FF2B5EF4-FFF2-40B4-BE49-F238E27FC236}">
              <a16:creationId xmlns:a16="http://schemas.microsoft.com/office/drawing/2014/main" id="{585AF0F8-B15B-4CC2-AF72-37E5FAB2DE7D}"/>
            </a:ext>
          </a:extLst>
        </xdr:cNvPr>
        <xdr:cNvSpPr/>
      </xdr:nvSpPr>
      <xdr:spPr>
        <a:xfrm>
          <a:off x="275167" y="4159250"/>
          <a:ext cx="560915" cy="56091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14817</xdr:colOff>
      <xdr:row>15</xdr:row>
      <xdr:rowOff>4233</xdr:rowOff>
    </xdr:from>
    <xdr:to>
      <xdr:col>4</xdr:col>
      <xdr:colOff>0</xdr:colOff>
      <xdr:row>17</xdr:row>
      <xdr:rowOff>78315</xdr:rowOff>
    </xdr:to>
    <xdr:sp macro="" textlink="">
      <xdr:nvSpPr>
        <xdr:cNvPr id="13" name="四角形: 角を丸くする 12">
          <a:extLst>
            <a:ext uri="{FF2B5EF4-FFF2-40B4-BE49-F238E27FC236}">
              <a16:creationId xmlns:a16="http://schemas.microsoft.com/office/drawing/2014/main" id="{12692CF6-FF11-4F8C-BE64-EE3C81F41662}"/>
            </a:ext>
          </a:extLst>
        </xdr:cNvPr>
        <xdr:cNvSpPr/>
      </xdr:nvSpPr>
      <xdr:spPr>
        <a:xfrm>
          <a:off x="914400" y="4163483"/>
          <a:ext cx="948267" cy="56091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71966</xdr:colOff>
      <xdr:row>14</xdr:row>
      <xdr:rowOff>188383</xdr:rowOff>
    </xdr:from>
    <xdr:to>
      <xdr:col>5</xdr:col>
      <xdr:colOff>42333</xdr:colOff>
      <xdr:row>17</xdr:row>
      <xdr:rowOff>71965</xdr:rowOff>
    </xdr:to>
    <xdr:sp macro="" textlink="">
      <xdr:nvSpPr>
        <xdr:cNvPr id="14" name="四角形: 角を丸くする 13">
          <a:extLst>
            <a:ext uri="{FF2B5EF4-FFF2-40B4-BE49-F238E27FC236}">
              <a16:creationId xmlns:a16="http://schemas.microsoft.com/office/drawing/2014/main" id="{CE377864-5937-4CE5-8BDF-E12BBAF24EB8}"/>
            </a:ext>
          </a:extLst>
        </xdr:cNvPr>
        <xdr:cNvSpPr/>
      </xdr:nvSpPr>
      <xdr:spPr>
        <a:xfrm>
          <a:off x="1934633" y="4157133"/>
          <a:ext cx="933450" cy="560915"/>
        </a:xfrm>
        <a:prstGeom prst="roundRect">
          <a:avLst>
            <a:gd name="adj" fmla="val 9126"/>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74083</xdr:colOff>
      <xdr:row>19</xdr:row>
      <xdr:rowOff>0</xdr:rowOff>
    </xdr:from>
    <xdr:to>
      <xdr:col>3</xdr:col>
      <xdr:colOff>158755</xdr:colOff>
      <xdr:row>21</xdr:row>
      <xdr:rowOff>105833</xdr:rowOff>
    </xdr:to>
    <xdr:sp macro="" textlink="">
      <xdr:nvSpPr>
        <xdr:cNvPr id="15" name="吹き出し: 四角形 14">
          <a:extLst>
            <a:ext uri="{FF2B5EF4-FFF2-40B4-BE49-F238E27FC236}">
              <a16:creationId xmlns:a16="http://schemas.microsoft.com/office/drawing/2014/main" id="{018753B6-9337-4B06-B2F2-1542C960E2EC}"/>
            </a:ext>
          </a:extLst>
        </xdr:cNvPr>
        <xdr:cNvSpPr/>
      </xdr:nvSpPr>
      <xdr:spPr>
        <a:xfrm>
          <a:off x="74083" y="5132917"/>
          <a:ext cx="1068922" cy="592666"/>
        </a:xfrm>
        <a:prstGeom prst="wedgeRectCallout">
          <a:avLst>
            <a:gd name="adj1" fmla="val -12553"/>
            <a:gd name="adj2" fmla="val -124260"/>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生徒の個人情報を入力しないようお願いします。</a:t>
          </a:r>
        </a:p>
      </xdr:txBody>
    </xdr:sp>
    <xdr:clientData/>
  </xdr:twoCellAnchor>
  <xdr:twoCellAnchor>
    <xdr:from>
      <xdr:col>3</xdr:col>
      <xdr:colOff>232835</xdr:colOff>
      <xdr:row>19</xdr:row>
      <xdr:rowOff>0</xdr:rowOff>
    </xdr:from>
    <xdr:to>
      <xdr:col>4</xdr:col>
      <xdr:colOff>370417</xdr:colOff>
      <xdr:row>20</xdr:row>
      <xdr:rowOff>187326</xdr:rowOff>
    </xdr:to>
    <xdr:sp macro="" textlink="">
      <xdr:nvSpPr>
        <xdr:cNvPr id="16" name="吹き出し: 四角形 15">
          <a:extLst>
            <a:ext uri="{FF2B5EF4-FFF2-40B4-BE49-F238E27FC236}">
              <a16:creationId xmlns:a16="http://schemas.microsoft.com/office/drawing/2014/main" id="{0DFD2BC5-913D-47C9-9D4E-253F5E326335}"/>
            </a:ext>
          </a:extLst>
        </xdr:cNvPr>
        <xdr:cNvSpPr/>
      </xdr:nvSpPr>
      <xdr:spPr>
        <a:xfrm>
          <a:off x="1132418" y="5132917"/>
          <a:ext cx="1100666" cy="430742"/>
        </a:xfrm>
        <a:prstGeom prst="wedgeRectCallout">
          <a:avLst>
            <a:gd name="adj1" fmla="val -20080"/>
            <a:gd name="adj2" fmla="val -15818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各生徒ごとの対象経費を入力。</a:t>
          </a:r>
        </a:p>
      </xdr:txBody>
    </xdr:sp>
    <xdr:clientData/>
  </xdr:twoCellAnchor>
  <xdr:twoCellAnchor>
    <xdr:from>
      <xdr:col>4</xdr:col>
      <xdr:colOff>522817</xdr:colOff>
      <xdr:row>18</xdr:row>
      <xdr:rowOff>237066</xdr:rowOff>
    </xdr:from>
    <xdr:to>
      <xdr:col>5</xdr:col>
      <xdr:colOff>956735</xdr:colOff>
      <xdr:row>21</xdr:row>
      <xdr:rowOff>126999</xdr:rowOff>
    </xdr:to>
    <xdr:sp macro="" textlink="">
      <xdr:nvSpPr>
        <xdr:cNvPr id="17" name="吹き出し: 四角形 16">
          <a:extLst>
            <a:ext uri="{FF2B5EF4-FFF2-40B4-BE49-F238E27FC236}">
              <a16:creationId xmlns:a16="http://schemas.microsoft.com/office/drawing/2014/main" id="{C8FC35E1-D5C3-42FA-B11B-09F75D0CA594}"/>
            </a:ext>
          </a:extLst>
        </xdr:cNvPr>
        <xdr:cNvSpPr/>
      </xdr:nvSpPr>
      <xdr:spPr>
        <a:xfrm>
          <a:off x="2385484" y="5126566"/>
          <a:ext cx="1397001" cy="620183"/>
        </a:xfrm>
        <a:prstGeom prst="wedgeRectCallout">
          <a:avLst>
            <a:gd name="adj1" fmla="val -25383"/>
            <a:gd name="adj2" fmla="val -119145"/>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セット金額が</a:t>
          </a:r>
          <a:r>
            <a:rPr kumimoji="1" lang="en-US" altLang="ja-JP" sz="900">
              <a:solidFill>
                <a:sysClr val="windowText" lastClr="000000"/>
              </a:solidFill>
            </a:rPr>
            <a:t>3</a:t>
          </a:r>
          <a:r>
            <a:rPr kumimoji="1" lang="ja-JP" altLang="en-US" sz="900">
              <a:solidFill>
                <a:sysClr val="windowText" lastClr="000000"/>
              </a:solidFill>
            </a:rPr>
            <a:t>万円以下の場合、対象外と表示されます。</a:t>
          </a:r>
        </a:p>
      </xdr:txBody>
    </xdr:sp>
    <xdr:clientData/>
  </xdr:twoCellAnchor>
  <xdr:twoCellAnchor>
    <xdr:from>
      <xdr:col>7</xdr:col>
      <xdr:colOff>0</xdr:colOff>
      <xdr:row>14</xdr:row>
      <xdr:rowOff>179917</xdr:rowOff>
    </xdr:from>
    <xdr:to>
      <xdr:col>11</xdr:col>
      <xdr:colOff>349250</xdr:colOff>
      <xdr:row>17</xdr:row>
      <xdr:rowOff>63499</xdr:rowOff>
    </xdr:to>
    <xdr:sp macro="" textlink="">
      <xdr:nvSpPr>
        <xdr:cNvPr id="19" name="四角形: 角を丸くする 18">
          <a:extLst>
            <a:ext uri="{FF2B5EF4-FFF2-40B4-BE49-F238E27FC236}">
              <a16:creationId xmlns:a16="http://schemas.microsoft.com/office/drawing/2014/main" id="{6348893B-6902-4D20-BF37-6A073F86B48E}"/>
            </a:ext>
          </a:extLst>
        </xdr:cNvPr>
        <xdr:cNvSpPr/>
      </xdr:nvSpPr>
      <xdr:spPr>
        <a:xfrm>
          <a:off x="4900083" y="4148667"/>
          <a:ext cx="2434167" cy="56091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218018</xdr:colOff>
      <xdr:row>18</xdr:row>
      <xdr:rowOff>239184</xdr:rowOff>
    </xdr:from>
    <xdr:to>
      <xdr:col>11</xdr:col>
      <xdr:colOff>84667</xdr:colOff>
      <xdr:row>20</xdr:row>
      <xdr:rowOff>183093</xdr:rowOff>
    </xdr:to>
    <xdr:sp macro="" textlink="">
      <xdr:nvSpPr>
        <xdr:cNvPr id="20" name="吹き出し: 四角形 19">
          <a:extLst>
            <a:ext uri="{FF2B5EF4-FFF2-40B4-BE49-F238E27FC236}">
              <a16:creationId xmlns:a16="http://schemas.microsoft.com/office/drawing/2014/main" id="{6A47C51D-D9A4-40EC-8B29-AD5E237D4027}"/>
            </a:ext>
          </a:extLst>
        </xdr:cNvPr>
        <xdr:cNvSpPr/>
      </xdr:nvSpPr>
      <xdr:spPr>
        <a:xfrm>
          <a:off x="5118101" y="5128684"/>
          <a:ext cx="1951566" cy="430742"/>
        </a:xfrm>
        <a:prstGeom prst="wedgeRectCallout">
          <a:avLst>
            <a:gd name="adj1" fmla="val -20080"/>
            <a:gd name="adj2" fmla="val -158189"/>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各生徒ごとの該当項目を入力。</a:t>
          </a:r>
        </a:p>
      </xdr:txBody>
    </xdr:sp>
    <xdr:clientData/>
  </xdr:twoCellAnchor>
  <xdr:twoCellAnchor>
    <xdr:from>
      <xdr:col>6</xdr:col>
      <xdr:colOff>31750</xdr:colOff>
      <xdr:row>26</xdr:row>
      <xdr:rowOff>211668</xdr:rowOff>
    </xdr:from>
    <xdr:to>
      <xdr:col>9</xdr:col>
      <xdr:colOff>381000</xdr:colOff>
      <xdr:row>28</xdr:row>
      <xdr:rowOff>41276</xdr:rowOff>
    </xdr:to>
    <xdr:sp macro="" textlink="">
      <xdr:nvSpPr>
        <xdr:cNvPr id="21" name="四角形: 角を丸くする 20">
          <a:extLst>
            <a:ext uri="{FF2B5EF4-FFF2-40B4-BE49-F238E27FC236}">
              <a16:creationId xmlns:a16="http://schemas.microsoft.com/office/drawing/2014/main" id="{2DB0B58B-6E27-47C0-B9DF-2AAF3A9B6122}"/>
            </a:ext>
          </a:extLst>
        </xdr:cNvPr>
        <xdr:cNvSpPr/>
      </xdr:nvSpPr>
      <xdr:spPr>
        <a:xfrm>
          <a:off x="3820583" y="7048501"/>
          <a:ext cx="2762250" cy="454025"/>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387834</xdr:colOff>
      <xdr:row>29</xdr:row>
      <xdr:rowOff>45509</xdr:rowOff>
    </xdr:from>
    <xdr:to>
      <xdr:col>11</xdr:col>
      <xdr:colOff>370418</xdr:colOff>
      <xdr:row>30</xdr:row>
      <xdr:rowOff>274109</xdr:rowOff>
    </xdr:to>
    <xdr:sp macro="" textlink="">
      <xdr:nvSpPr>
        <xdr:cNvPr id="22" name="吹き出し: 四角形 21">
          <a:extLst>
            <a:ext uri="{FF2B5EF4-FFF2-40B4-BE49-F238E27FC236}">
              <a16:creationId xmlns:a16="http://schemas.microsoft.com/office/drawing/2014/main" id="{9B6EEE4B-C748-49C0-8C02-640447F8A33B}"/>
            </a:ext>
          </a:extLst>
        </xdr:cNvPr>
        <xdr:cNvSpPr/>
      </xdr:nvSpPr>
      <xdr:spPr>
        <a:xfrm>
          <a:off x="6198084" y="7824259"/>
          <a:ext cx="1157334" cy="609600"/>
        </a:xfrm>
        <a:prstGeom prst="wedgeRectCallout">
          <a:avLst>
            <a:gd name="adj1" fmla="val -38793"/>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0</xdr:col>
      <xdr:colOff>31752</xdr:colOff>
      <xdr:row>31</xdr:row>
      <xdr:rowOff>4</xdr:rowOff>
    </xdr:from>
    <xdr:to>
      <xdr:col>2</xdr:col>
      <xdr:colOff>42336</xdr:colOff>
      <xdr:row>52</xdr:row>
      <xdr:rowOff>95255</xdr:rowOff>
    </xdr:to>
    <xdr:sp macro="" textlink="">
      <xdr:nvSpPr>
        <xdr:cNvPr id="23" name="四角形: 角を丸くする 22">
          <a:extLst>
            <a:ext uri="{FF2B5EF4-FFF2-40B4-BE49-F238E27FC236}">
              <a16:creationId xmlns:a16="http://schemas.microsoft.com/office/drawing/2014/main" id="{DEA03E73-B28A-40A3-B1C9-59D2B134A471}"/>
            </a:ext>
          </a:extLst>
        </xdr:cNvPr>
        <xdr:cNvSpPr/>
      </xdr:nvSpPr>
      <xdr:spPr>
        <a:xfrm>
          <a:off x="31752" y="8593671"/>
          <a:ext cx="296334" cy="3735917"/>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69848</xdr:colOff>
      <xdr:row>29</xdr:row>
      <xdr:rowOff>232838</xdr:rowOff>
    </xdr:from>
    <xdr:to>
      <xdr:col>4</xdr:col>
      <xdr:colOff>207432</xdr:colOff>
      <xdr:row>30</xdr:row>
      <xdr:rowOff>317504</xdr:rowOff>
    </xdr:to>
    <xdr:sp macro="" textlink="">
      <xdr:nvSpPr>
        <xdr:cNvPr id="24" name="吹き出し: 四角形 23">
          <a:extLst>
            <a:ext uri="{FF2B5EF4-FFF2-40B4-BE49-F238E27FC236}">
              <a16:creationId xmlns:a16="http://schemas.microsoft.com/office/drawing/2014/main" id="{73824370-355A-425E-99BF-B2197118EE1D}"/>
            </a:ext>
          </a:extLst>
        </xdr:cNvPr>
        <xdr:cNvSpPr/>
      </xdr:nvSpPr>
      <xdr:spPr>
        <a:xfrm>
          <a:off x="355598" y="8011588"/>
          <a:ext cx="1799167" cy="465666"/>
        </a:xfrm>
        <a:prstGeom prst="wedgeRectCallout">
          <a:avLst>
            <a:gd name="adj1" fmla="val -47859"/>
            <a:gd name="adj2" fmla="val 74324"/>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oneCellAnchor>
    <xdr:from>
      <xdr:col>6</xdr:col>
      <xdr:colOff>137585</xdr:colOff>
      <xdr:row>21</xdr:row>
      <xdr:rowOff>158750</xdr:rowOff>
    </xdr:from>
    <xdr:ext cx="3302000" cy="709083"/>
    <xdr:sp macro="" textlink="">
      <xdr:nvSpPr>
        <xdr:cNvPr id="25" name="テキスト ボックス 24">
          <a:extLst>
            <a:ext uri="{FF2B5EF4-FFF2-40B4-BE49-F238E27FC236}">
              <a16:creationId xmlns:a16="http://schemas.microsoft.com/office/drawing/2014/main" id="{441E2A22-711B-436A-8D3C-2A88FAFB18A8}"/>
            </a:ext>
          </a:extLst>
        </xdr:cNvPr>
        <xdr:cNvSpPr txBox="1"/>
      </xdr:nvSpPr>
      <xdr:spPr>
        <a:xfrm>
          <a:off x="4011085" y="5778500"/>
          <a:ext cx="3302000" cy="709083"/>
        </a:xfrm>
        <a:prstGeom prst="rect">
          <a:avLst/>
        </a:prstGeom>
        <a:solidFill>
          <a:srgbClr val="FFFF00"/>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使用するエクセルのシートは、</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400" b="1" u="sng">
              <a:latin typeface="HG丸ｺﾞｼｯｸM-PRO" panose="020F0600000000000000" pitchFamily="50" charset="-128"/>
              <a:ea typeface="HG丸ｺﾞｼｯｸM-PRO" panose="020F0600000000000000" pitchFamily="50" charset="-128"/>
            </a:rPr>
            <a:t>2-3</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②</a:t>
          </a:r>
          <a:r>
            <a:rPr kumimoji="1" lang="ja-JP" altLang="en-US" sz="1100" b="0">
              <a:latin typeface="HG丸ｺﾞｼｯｸM-PRO" panose="020F0600000000000000" pitchFamily="50" charset="-128"/>
              <a:ea typeface="HG丸ｺﾞｼｯｸM-PRO" panose="020F0600000000000000" pitchFamily="50" charset="-128"/>
            </a:rPr>
            <a:t>（生徒各自で購入）</a:t>
          </a:r>
          <a:r>
            <a:rPr kumimoji="1" lang="ja-JP" altLang="en-US" sz="1100">
              <a:latin typeface="HG丸ｺﾞｼｯｸM-PRO" panose="020F0600000000000000" pitchFamily="50" charset="-128"/>
              <a:ea typeface="HG丸ｺﾞｼｯｸM-PRO" panose="020F0600000000000000" pitchFamily="50" charset="-128"/>
            </a:rPr>
            <a:t>」です。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7</xdr:col>
      <xdr:colOff>390524</xdr:colOff>
      <xdr:row>1</xdr:row>
      <xdr:rowOff>57149</xdr:rowOff>
    </xdr:from>
    <xdr:to>
      <xdr:col>8</xdr:col>
      <xdr:colOff>480749</xdr:colOff>
      <xdr:row>4</xdr:row>
      <xdr:rowOff>128324</xdr:rowOff>
    </xdr:to>
    <xdr:sp macro="" textlink="">
      <xdr:nvSpPr>
        <xdr:cNvPr id="2" name="Oval 12">
          <a:extLst>
            <a:ext uri="{FF2B5EF4-FFF2-40B4-BE49-F238E27FC236}">
              <a16:creationId xmlns:a16="http://schemas.microsoft.com/office/drawing/2014/main" id="{0531C2F6-5B1E-40D6-989B-3444DC7EB877}"/>
            </a:ext>
          </a:extLst>
        </xdr:cNvPr>
        <xdr:cNvSpPr>
          <a:spLocks noChangeArrowheads="1"/>
        </xdr:cNvSpPr>
      </xdr:nvSpPr>
      <xdr:spPr bwMode="auto">
        <a:xfrm>
          <a:off x="4657724" y="285749"/>
          <a:ext cx="576000" cy="576000"/>
        </a:xfrm>
        <a:prstGeom prst="ellipse">
          <a:avLst/>
        </a:prstGeom>
        <a:solidFill>
          <a:srgbClr val="FFFFFF"/>
        </a:solidFill>
        <a:ln w="9525">
          <a:solidFill>
            <a:srgbClr val="000000"/>
          </a:solidFill>
          <a:prstDash val="sysDot"/>
          <a:round/>
          <a:headEnd/>
          <a:tailEnd/>
        </a:ln>
      </xdr:spPr>
      <xdr:txBody>
        <a:bodyPr vertOverflow="clip" wrap="square" lIns="0" tIns="0" rIns="0" bIns="0" anchor="ctr" upright="1"/>
        <a:lstStyle/>
        <a:p>
          <a:pPr algn="ctr" rtl="0">
            <a:defRPr sz="1000"/>
          </a:pPr>
          <a:r>
            <a:rPr lang="ja-JP" altLang="en-US" sz="800" b="0" i="0" u="none" strike="noStrike" baseline="0">
              <a:solidFill>
                <a:srgbClr val="000000"/>
              </a:solidFill>
              <a:latin typeface="游明朝"/>
              <a:ea typeface="游明朝"/>
            </a:rPr>
            <a:t>実印</a:t>
          </a:r>
          <a:endParaRPr lang="en-US" altLang="ja-JP" sz="800" b="0" i="0" u="none" strike="noStrike" baseline="0">
            <a:solidFill>
              <a:srgbClr val="000000"/>
            </a:solidFill>
            <a:latin typeface="游明朝"/>
            <a:ea typeface="游明朝"/>
          </a:endParaRPr>
        </a:p>
        <a:p>
          <a:pPr algn="ctr" rtl="0">
            <a:defRPr sz="1000"/>
          </a:pPr>
          <a:r>
            <a:rPr lang="ja-JP" altLang="en-US" sz="800" b="0" i="0" u="none" strike="noStrike" baseline="0">
              <a:solidFill>
                <a:srgbClr val="000000"/>
              </a:solidFill>
              <a:latin typeface="游明朝"/>
              <a:ea typeface="游明朝"/>
            </a:rPr>
            <a:t>捨印</a:t>
          </a:r>
          <a:endParaRPr lang="ja-JP" altLang="en-US" sz="800" b="0" i="0" u="none" strike="noStrike" baseline="0">
            <a:solidFill>
              <a:srgbClr val="000000"/>
            </a:solidFill>
            <a:latin typeface="Times New Roman"/>
            <a:ea typeface="游明朝"/>
            <a:cs typeface="Times New Roman"/>
          </a:endParaRPr>
        </a:p>
        <a:p>
          <a:pPr algn="ctr"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10</xdr:col>
      <xdr:colOff>35982</xdr:colOff>
      <xdr:row>2</xdr:row>
      <xdr:rowOff>28575</xdr:rowOff>
    </xdr:from>
    <xdr:to>
      <xdr:col>16</xdr:col>
      <xdr:colOff>285749</xdr:colOff>
      <xdr:row>4</xdr:row>
      <xdr:rowOff>295275</xdr:rowOff>
    </xdr:to>
    <xdr:sp macro="" textlink="">
      <xdr:nvSpPr>
        <xdr:cNvPr id="3" name="四角形: 角を丸くする 2">
          <a:extLst>
            <a:ext uri="{FF2B5EF4-FFF2-40B4-BE49-F238E27FC236}">
              <a16:creationId xmlns:a16="http://schemas.microsoft.com/office/drawing/2014/main" id="{CDB9508F-3F7A-4ABA-9933-A76D56C48CE7}"/>
            </a:ext>
          </a:extLst>
        </xdr:cNvPr>
        <xdr:cNvSpPr/>
      </xdr:nvSpPr>
      <xdr:spPr>
        <a:xfrm>
          <a:off x="6893982" y="409575"/>
          <a:ext cx="2135717" cy="619125"/>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355599</xdr:colOff>
      <xdr:row>1</xdr:row>
      <xdr:rowOff>31750</xdr:rowOff>
    </xdr:from>
    <xdr:to>
      <xdr:col>8</xdr:col>
      <xdr:colOff>515706</xdr:colOff>
      <xdr:row>4</xdr:row>
      <xdr:rowOff>189741</xdr:rowOff>
    </xdr:to>
    <xdr:sp macro="" textlink="">
      <xdr:nvSpPr>
        <xdr:cNvPr id="4" name="楕円 3">
          <a:extLst>
            <a:ext uri="{FF2B5EF4-FFF2-40B4-BE49-F238E27FC236}">
              <a16:creationId xmlns:a16="http://schemas.microsoft.com/office/drawing/2014/main" id="{A0F7966C-FC9B-45AD-95D2-D0CE674B6CB2}"/>
            </a:ext>
          </a:extLst>
        </xdr:cNvPr>
        <xdr:cNvSpPr/>
      </xdr:nvSpPr>
      <xdr:spPr>
        <a:xfrm>
          <a:off x="4620682" y="264583"/>
          <a:ext cx="646941" cy="655408"/>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314325</xdr:colOff>
      <xdr:row>5</xdr:row>
      <xdr:rowOff>91015</xdr:rowOff>
    </xdr:from>
    <xdr:to>
      <xdr:col>8</xdr:col>
      <xdr:colOff>512233</xdr:colOff>
      <xdr:row>7</xdr:row>
      <xdr:rowOff>24340</xdr:rowOff>
    </xdr:to>
    <xdr:sp macro="" textlink="">
      <xdr:nvSpPr>
        <xdr:cNvPr id="5" name="吹き出し: 四角形 4">
          <a:extLst>
            <a:ext uri="{FF2B5EF4-FFF2-40B4-BE49-F238E27FC236}">
              <a16:creationId xmlns:a16="http://schemas.microsoft.com/office/drawing/2014/main" id="{61B23667-C981-4FDA-A536-6B0D1D10FFD1}"/>
            </a:ext>
          </a:extLst>
        </xdr:cNvPr>
        <xdr:cNvSpPr/>
      </xdr:nvSpPr>
      <xdr:spPr>
        <a:xfrm>
          <a:off x="4579408" y="1128182"/>
          <a:ext cx="684742" cy="314325"/>
        </a:xfrm>
        <a:prstGeom prst="wedgeRectCallout">
          <a:avLst>
            <a:gd name="adj1" fmla="val -11956"/>
            <a:gd name="adj2" fmla="val -11811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実印押印</a:t>
          </a:r>
        </a:p>
      </xdr:txBody>
    </xdr:sp>
    <xdr:clientData/>
  </xdr:twoCellAnchor>
  <xdr:twoCellAnchor>
    <xdr:from>
      <xdr:col>10</xdr:col>
      <xdr:colOff>150284</xdr:colOff>
      <xdr:row>5</xdr:row>
      <xdr:rowOff>150283</xdr:rowOff>
    </xdr:from>
    <xdr:to>
      <xdr:col>16</xdr:col>
      <xdr:colOff>9525</xdr:colOff>
      <xdr:row>7</xdr:row>
      <xdr:rowOff>39159</xdr:rowOff>
    </xdr:to>
    <xdr:sp macro="" textlink="">
      <xdr:nvSpPr>
        <xdr:cNvPr id="6" name="吹き出し: 四角形 5">
          <a:extLst>
            <a:ext uri="{FF2B5EF4-FFF2-40B4-BE49-F238E27FC236}">
              <a16:creationId xmlns:a16="http://schemas.microsoft.com/office/drawing/2014/main" id="{D9FF9776-5C25-47AD-8DE2-EA96DDCED70C}"/>
            </a:ext>
          </a:extLst>
        </xdr:cNvPr>
        <xdr:cNvSpPr/>
      </xdr:nvSpPr>
      <xdr:spPr>
        <a:xfrm>
          <a:off x="6913034" y="1187450"/>
          <a:ext cx="1764241" cy="269876"/>
        </a:xfrm>
        <a:prstGeom prst="wedgeRectCallout">
          <a:avLst>
            <a:gd name="adj1" fmla="val -23692"/>
            <a:gd name="adj2" fmla="val -109203"/>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学校名、学校番号（</a:t>
          </a:r>
          <a:r>
            <a:rPr kumimoji="1" lang="en-US" altLang="ja-JP" sz="900">
              <a:solidFill>
                <a:sysClr val="windowText" lastClr="000000"/>
              </a:solidFill>
            </a:rPr>
            <a:t>7</a:t>
          </a:r>
          <a:r>
            <a:rPr kumimoji="1" lang="ja-JP" altLang="en-US" sz="900">
              <a:solidFill>
                <a:sysClr val="windowText" lastClr="000000"/>
              </a:solidFill>
            </a:rPr>
            <a:t>桁）を入力。</a:t>
          </a:r>
        </a:p>
      </xdr:txBody>
    </xdr:sp>
    <xdr:clientData/>
  </xdr:twoCellAnchor>
  <xdr:twoCellAnchor>
    <xdr:from>
      <xdr:col>3</xdr:col>
      <xdr:colOff>1164167</xdr:colOff>
      <xdr:row>7</xdr:row>
      <xdr:rowOff>486833</xdr:rowOff>
    </xdr:from>
    <xdr:to>
      <xdr:col>5</xdr:col>
      <xdr:colOff>42334</xdr:colOff>
      <xdr:row>10</xdr:row>
      <xdr:rowOff>31750</xdr:rowOff>
    </xdr:to>
    <xdr:sp macro="" textlink="">
      <xdr:nvSpPr>
        <xdr:cNvPr id="7" name="四角形: 角を丸くする 6">
          <a:extLst>
            <a:ext uri="{FF2B5EF4-FFF2-40B4-BE49-F238E27FC236}">
              <a16:creationId xmlns:a16="http://schemas.microsoft.com/office/drawing/2014/main" id="{0068DE32-A596-457F-B665-2468F9A14486}"/>
            </a:ext>
          </a:extLst>
        </xdr:cNvPr>
        <xdr:cNvSpPr/>
      </xdr:nvSpPr>
      <xdr:spPr>
        <a:xfrm>
          <a:off x="1640417" y="1905000"/>
          <a:ext cx="952500" cy="51858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63501</xdr:colOff>
      <xdr:row>4</xdr:row>
      <xdr:rowOff>205316</xdr:rowOff>
    </xdr:from>
    <xdr:to>
      <xdr:col>6</xdr:col>
      <xdr:colOff>348193</xdr:colOff>
      <xdr:row>7</xdr:row>
      <xdr:rowOff>25399</xdr:rowOff>
    </xdr:to>
    <xdr:sp macro="" textlink="">
      <xdr:nvSpPr>
        <xdr:cNvPr id="8" name="吹き出し: 四角形 7">
          <a:extLst>
            <a:ext uri="{FF2B5EF4-FFF2-40B4-BE49-F238E27FC236}">
              <a16:creationId xmlns:a16="http://schemas.microsoft.com/office/drawing/2014/main" id="{7AF1D10A-724E-4456-9A76-B40EF0BA707A}"/>
            </a:ext>
          </a:extLst>
        </xdr:cNvPr>
        <xdr:cNvSpPr/>
      </xdr:nvSpPr>
      <xdr:spPr>
        <a:xfrm>
          <a:off x="2614084" y="935566"/>
          <a:ext cx="1141942" cy="508000"/>
        </a:xfrm>
        <a:prstGeom prst="wedgeRectCallout">
          <a:avLst>
            <a:gd name="adj1" fmla="val -60975"/>
            <a:gd name="adj2" fmla="val 13920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対応する申請期間に○を入力。</a:t>
          </a:r>
        </a:p>
      </xdr:txBody>
    </xdr:sp>
    <xdr:clientData/>
  </xdr:twoCellAnchor>
  <xdr:twoCellAnchor>
    <xdr:from>
      <xdr:col>3</xdr:col>
      <xdr:colOff>391583</xdr:colOff>
      <xdr:row>7</xdr:row>
      <xdr:rowOff>465670</xdr:rowOff>
    </xdr:from>
    <xdr:to>
      <xdr:col>3</xdr:col>
      <xdr:colOff>709083</xdr:colOff>
      <xdr:row>11</xdr:row>
      <xdr:rowOff>2</xdr:rowOff>
    </xdr:to>
    <xdr:sp macro="" textlink="">
      <xdr:nvSpPr>
        <xdr:cNvPr id="9" name="四角形: 角を丸くする 8">
          <a:extLst>
            <a:ext uri="{FF2B5EF4-FFF2-40B4-BE49-F238E27FC236}">
              <a16:creationId xmlns:a16="http://schemas.microsoft.com/office/drawing/2014/main" id="{E73C6926-3E43-42A3-95E6-1E40AB651A6E}"/>
            </a:ext>
          </a:extLst>
        </xdr:cNvPr>
        <xdr:cNvSpPr/>
      </xdr:nvSpPr>
      <xdr:spPr>
        <a:xfrm>
          <a:off x="867833" y="1883837"/>
          <a:ext cx="317500" cy="560915"/>
        </a:xfrm>
        <a:prstGeom prst="roundRect">
          <a:avLst>
            <a:gd name="adj" fmla="val 9126"/>
          </a:avLst>
        </a:prstGeom>
        <a:noFill/>
        <a:ln w="508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31750</xdr:colOff>
      <xdr:row>5</xdr:row>
      <xdr:rowOff>74084</xdr:rowOff>
    </xdr:from>
    <xdr:to>
      <xdr:col>3</xdr:col>
      <xdr:colOff>1200154</xdr:colOff>
      <xdr:row>7</xdr:row>
      <xdr:rowOff>10584</xdr:rowOff>
    </xdr:to>
    <xdr:sp macro="" textlink="">
      <xdr:nvSpPr>
        <xdr:cNvPr id="10" name="吹き出し: 四角形 9">
          <a:extLst>
            <a:ext uri="{FF2B5EF4-FFF2-40B4-BE49-F238E27FC236}">
              <a16:creationId xmlns:a16="http://schemas.microsoft.com/office/drawing/2014/main" id="{14FDB08A-4188-4F6E-AA60-25EEE09077E4}"/>
            </a:ext>
          </a:extLst>
        </xdr:cNvPr>
        <xdr:cNvSpPr/>
      </xdr:nvSpPr>
      <xdr:spPr>
        <a:xfrm>
          <a:off x="508000" y="1111251"/>
          <a:ext cx="1168404" cy="317500"/>
        </a:xfrm>
        <a:prstGeom prst="wedgeRectCallout">
          <a:avLst>
            <a:gd name="adj1" fmla="val -10155"/>
            <a:gd name="adj2" fmla="val 193163"/>
          </a:avLst>
        </a:prstGeom>
        <a:solidFill>
          <a:schemeClr val="accent5">
            <a:lumMod val="60000"/>
            <a:lumOff val="4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申請期間は②です。</a:t>
          </a:r>
          <a:endParaRPr kumimoji="1" lang="en-US" altLang="ja-JP" sz="900">
            <a:solidFill>
              <a:sysClr val="windowText" lastClr="000000"/>
            </a:solidFill>
          </a:endParaRPr>
        </a:p>
      </xdr:txBody>
    </xdr:sp>
    <xdr:clientData/>
  </xdr:twoCellAnchor>
  <xdr:twoCellAnchor>
    <xdr:from>
      <xdr:col>2</xdr:col>
      <xdr:colOff>222250</xdr:colOff>
      <xdr:row>14</xdr:row>
      <xdr:rowOff>264583</xdr:rowOff>
    </xdr:from>
    <xdr:to>
      <xdr:col>5</xdr:col>
      <xdr:colOff>42334</xdr:colOff>
      <xdr:row>25</xdr:row>
      <xdr:rowOff>42334</xdr:rowOff>
    </xdr:to>
    <xdr:sp macro="" textlink="">
      <xdr:nvSpPr>
        <xdr:cNvPr id="11" name="四角形: 角を丸くする 10">
          <a:extLst>
            <a:ext uri="{FF2B5EF4-FFF2-40B4-BE49-F238E27FC236}">
              <a16:creationId xmlns:a16="http://schemas.microsoft.com/office/drawing/2014/main" id="{465525EA-755F-4661-8D31-27239FE8A8E3}"/>
            </a:ext>
          </a:extLst>
        </xdr:cNvPr>
        <xdr:cNvSpPr/>
      </xdr:nvSpPr>
      <xdr:spPr>
        <a:xfrm>
          <a:off x="508000" y="3577166"/>
          <a:ext cx="2169584" cy="1365251"/>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148166</xdr:colOff>
      <xdr:row>28</xdr:row>
      <xdr:rowOff>31750</xdr:rowOff>
    </xdr:from>
    <xdr:to>
      <xdr:col>6</xdr:col>
      <xdr:colOff>465666</xdr:colOff>
      <xdr:row>32</xdr:row>
      <xdr:rowOff>31750</xdr:rowOff>
    </xdr:to>
    <xdr:sp macro="" textlink="">
      <xdr:nvSpPr>
        <xdr:cNvPr id="12" name="吹き出し: 四角形 11">
          <a:extLst>
            <a:ext uri="{FF2B5EF4-FFF2-40B4-BE49-F238E27FC236}">
              <a16:creationId xmlns:a16="http://schemas.microsoft.com/office/drawing/2014/main" id="{5CF78F0E-F15B-4614-BA47-D0F5010FB954}"/>
            </a:ext>
          </a:extLst>
        </xdr:cNvPr>
        <xdr:cNvSpPr/>
      </xdr:nvSpPr>
      <xdr:spPr>
        <a:xfrm>
          <a:off x="709083" y="5461000"/>
          <a:ext cx="3249083" cy="508000"/>
        </a:xfrm>
        <a:prstGeom prst="wedgeRectCallout">
          <a:avLst>
            <a:gd name="adj1" fmla="val -16489"/>
            <a:gd name="adj2" fmla="val -16079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対象物品等および</a:t>
          </a:r>
          <a:r>
            <a:rPr kumimoji="1" lang="en-US" altLang="ja-JP" sz="900">
              <a:solidFill>
                <a:sysClr val="windowText" lastClr="000000"/>
              </a:solidFill>
            </a:rPr>
            <a:t>1</a:t>
          </a:r>
          <a:r>
            <a:rPr kumimoji="1" lang="ja-JP" altLang="en-US" sz="900">
              <a:solidFill>
                <a:sysClr val="windowText" lastClr="000000"/>
              </a:solidFill>
            </a:rPr>
            <a:t>台当たりの金額を入力。</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物品名は、機種名等がわかるように入力してください。</a:t>
          </a:r>
        </a:p>
      </xdr:txBody>
    </xdr:sp>
    <xdr:clientData/>
  </xdr:twoCellAnchor>
  <xdr:twoCellAnchor>
    <xdr:from>
      <xdr:col>6</xdr:col>
      <xdr:colOff>808567</xdr:colOff>
      <xdr:row>24</xdr:row>
      <xdr:rowOff>63501</xdr:rowOff>
    </xdr:from>
    <xdr:to>
      <xdr:col>8</xdr:col>
      <xdr:colOff>52917</xdr:colOff>
      <xdr:row>27</xdr:row>
      <xdr:rowOff>52917</xdr:rowOff>
    </xdr:to>
    <xdr:sp macro="" textlink="">
      <xdr:nvSpPr>
        <xdr:cNvPr id="13" name="四角形: 角を丸くする 12">
          <a:extLst>
            <a:ext uri="{FF2B5EF4-FFF2-40B4-BE49-F238E27FC236}">
              <a16:creationId xmlns:a16="http://schemas.microsoft.com/office/drawing/2014/main" id="{CB92AA71-1F56-481D-BA9B-F150BB64CE8D}"/>
            </a:ext>
          </a:extLst>
        </xdr:cNvPr>
        <xdr:cNvSpPr/>
      </xdr:nvSpPr>
      <xdr:spPr>
        <a:xfrm>
          <a:off x="4301067" y="4836584"/>
          <a:ext cx="588433" cy="518583"/>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618067</xdr:colOff>
      <xdr:row>17</xdr:row>
      <xdr:rowOff>14817</xdr:rowOff>
    </xdr:from>
    <xdr:to>
      <xdr:col>8</xdr:col>
      <xdr:colOff>415926</xdr:colOff>
      <xdr:row>21</xdr:row>
      <xdr:rowOff>14817</xdr:rowOff>
    </xdr:to>
    <xdr:sp macro="" textlink="">
      <xdr:nvSpPr>
        <xdr:cNvPr id="14" name="吹き出し: 四角形 13">
          <a:extLst>
            <a:ext uri="{FF2B5EF4-FFF2-40B4-BE49-F238E27FC236}">
              <a16:creationId xmlns:a16="http://schemas.microsoft.com/office/drawing/2014/main" id="{ECD4C528-4B75-4533-BF92-81FA914EDBDD}"/>
            </a:ext>
          </a:extLst>
        </xdr:cNvPr>
        <xdr:cNvSpPr/>
      </xdr:nvSpPr>
      <xdr:spPr>
        <a:xfrm>
          <a:off x="4110567" y="3898900"/>
          <a:ext cx="1141942" cy="508000"/>
        </a:xfrm>
        <a:prstGeom prst="wedgeRectCallout">
          <a:avLst>
            <a:gd name="adj1" fmla="val -15563"/>
            <a:gd name="adj2" fmla="val 135038"/>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該当するセットの購入数を入力。</a:t>
          </a:r>
        </a:p>
      </xdr:txBody>
    </xdr:sp>
    <xdr:clientData/>
  </xdr:twoCellAnchor>
  <xdr:twoCellAnchor>
    <xdr:from>
      <xdr:col>8</xdr:col>
      <xdr:colOff>950383</xdr:colOff>
      <xdr:row>24</xdr:row>
      <xdr:rowOff>88899</xdr:rowOff>
    </xdr:from>
    <xdr:to>
      <xdr:col>13</xdr:col>
      <xdr:colOff>42332</xdr:colOff>
      <xdr:row>26</xdr:row>
      <xdr:rowOff>52916</xdr:rowOff>
    </xdr:to>
    <xdr:sp macro="" textlink="">
      <xdr:nvSpPr>
        <xdr:cNvPr id="15" name="四角形: 角を丸くする 14">
          <a:extLst>
            <a:ext uri="{FF2B5EF4-FFF2-40B4-BE49-F238E27FC236}">
              <a16:creationId xmlns:a16="http://schemas.microsoft.com/office/drawing/2014/main" id="{6C6CE88A-B50E-4C60-9153-EF533A63042C}"/>
            </a:ext>
          </a:extLst>
        </xdr:cNvPr>
        <xdr:cNvSpPr/>
      </xdr:nvSpPr>
      <xdr:spPr>
        <a:xfrm>
          <a:off x="5786966" y="4861982"/>
          <a:ext cx="2055283" cy="292101"/>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52917</xdr:colOff>
      <xdr:row>20</xdr:row>
      <xdr:rowOff>29633</xdr:rowOff>
    </xdr:from>
    <xdr:to>
      <xdr:col>12</xdr:col>
      <xdr:colOff>169334</xdr:colOff>
      <xdr:row>22</xdr:row>
      <xdr:rowOff>84667</xdr:rowOff>
    </xdr:to>
    <xdr:sp macro="" textlink="">
      <xdr:nvSpPr>
        <xdr:cNvPr id="16" name="吹き出し: 四角形 15">
          <a:extLst>
            <a:ext uri="{FF2B5EF4-FFF2-40B4-BE49-F238E27FC236}">
              <a16:creationId xmlns:a16="http://schemas.microsoft.com/office/drawing/2014/main" id="{F47BE3ED-B0D3-4FBC-8940-F337D2AF5779}"/>
            </a:ext>
          </a:extLst>
        </xdr:cNvPr>
        <xdr:cNvSpPr/>
      </xdr:nvSpPr>
      <xdr:spPr>
        <a:xfrm>
          <a:off x="5894917" y="4294716"/>
          <a:ext cx="1756834" cy="309034"/>
        </a:xfrm>
        <a:prstGeom prst="wedgeRectCallout">
          <a:avLst>
            <a:gd name="adj1" fmla="val -23904"/>
            <a:gd name="adj2" fmla="val 132955"/>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それぞれの該当人数を入力。</a:t>
          </a:r>
        </a:p>
      </xdr:txBody>
    </xdr:sp>
    <xdr:clientData/>
  </xdr:twoCellAnchor>
  <xdr:twoCellAnchor>
    <xdr:from>
      <xdr:col>7</xdr:col>
      <xdr:colOff>476249</xdr:colOff>
      <xdr:row>53</xdr:row>
      <xdr:rowOff>0</xdr:rowOff>
    </xdr:from>
    <xdr:to>
      <xdr:col>12</xdr:col>
      <xdr:colOff>317498</xdr:colOff>
      <xdr:row>55</xdr:row>
      <xdr:rowOff>20108</xdr:rowOff>
    </xdr:to>
    <xdr:sp macro="" textlink="">
      <xdr:nvSpPr>
        <xdr:cNvPr id="17" name="四角形: 角を丸くする 16">
          <a:extLst>
            <a:ext uri="{FF2B5EF4-FFF2-40B4-BE49-F238E27FC236}">
              <a16:creationId xmlns:a16="http://schemas.microsoft.com/office/drawing/2014/main" id="{6B35A1FA-ADB9-46B3-8451-42090E5F8F92}"/>
            </a:ext>
          </a:extLst>
        </xdr:cNvPr>
        <xdr:cNvSpPr/>
      </xdr:nvSpPr>
      <xdr:spPr>
        <a:xfrm>
          <a:off x="4825999" y="9048750"/>
          <a:ext cx="2973916" cy="422275"/>
        </a:xfrm>
        <a:prstGeom prst="roundRect">
          <a:avLst>
            <a:gd name="adj" fmla="val 9126"/>
          </a:avLst>
        </a:prstGeom>
        <a:noFill/>
        <a:ln w="5080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765173</xdr:colOff>
      <xdr:row>56</xdr:row>
      <xdr:rowOff>141816</xdr:rowOff>
    </xdr:from>
    <xdr:to>
      <xdr:col>12</xdr:col>
      <xdr:colOff>178857</xdr:colOff>
      <xdr:row>58</xdr:row>
      <xdr:rowOff>45507</xdr:rowOff>
    </xdr:to>
    <xdr:sp macro="" textlink="">
      <xdr:nvSpPr>
        <xdr:cNvPr id="18" name="吹き出し: 四角形 17">
          <a:extLst>
            <a:ext uri="{FF2B5EF4-FFF2-40B4-BE49-F238E27FC236}">
              <a16:creationId xmlns:a16="http://schemas.microsoft.com/office/drawing/2014/main" id="{C0FA3914-0B8E-4690-A088-FDEEFBF13B01}"/>
            </a:ext>
          </a:extLst>
        </xdr:cNvPr>
        <xdr:cNvSpPr/>
      </xdr:nvSpPr>
      <xdr:spPr>
        <a:xfrm>
          <a:off x="6607173" y="9783233"/>
          <a:ext cx="1054101" cy="602191"/>
        </a:xfrm>
        <a:prstGeom prst="wedgeRectCallout">
          <a:avLst>
            <a:gd name="adj1" fmla="val 11012"/>
            <a:gd name="adj2" fmla="val -105342"/>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総括表へ転記。</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申請額は</a:t>
          </a:r>
          <a:endParaRPr kumimoji="1" lang="en-US" altLang="ja-JP" sz="900">
            <a:solidFill>
              <a:sysClr val="windowText" lastClr="000000"/>
            </a:solidFill>
          </a:endParaRPr>
        </a:p>
        <a:p>
          <a:pPr algn="l"/>
          <a:r>
            <a:rPr kumimoji="1" lang="en-US" altLang="ja-JP" sz="900">
              <a:solidFill>
                <a:srgbClr val="FFFF00"/>
              </a:solidFill>
            </a:rPr>
            <a:t>※</a:t>
          </a:r>
          <a:r>
            <a:rPr kumimoji="1" lang="ja-JP" altLang="en-US" sz="900">
              <a:solidFill>
                <a:sysClr val="windowText" lastClr="000000"/>
              </a:solidFill>
            </a:rPr>
            <a:t>千円未満切捨</a:t>
          </a:r>
        </a:p>
      </xdr:txBody>
    </xdr:sp>
    <xdr:clientData/>
  </xdr:twoCellAnchor>
  <xdr:twoCellAnchor>
    <xdr:from>
      <xdr:col>0</xdr:col>
      <xdr:colOff>42335</xdr:colOff>
      <xdr:row>57</xdr:row>
      <xdr:rowOff>288928</xdr:rowOff>
    </xdr:from>
    <xdr:to>
      <xdr:col>2</xdr:col>
      <xdr:colOff>20110</xdr:colOff>
      <xdr:row>78</xdr:row>
      <xdr:rowOff>88904</xdr:rowOff>
    </xdr:to>
    <xdr:sp macro="" textlink="">
      <xdr:nvSpPr>
        <xdr:cNvPr id="19" name="四角形: 角を丸くする 18">
          <a:extLst>
            <a:ext uri="{FF2B5EF4-FFF2-40B4-BE49-F238E27FC236}">
              <a16:creationId xmlns:a16="http://schemas.microsoft.com/office/drawing/2014/main" id="{07FA68D0-1311-4086-A4D0-D78F60B7CFF8}"/>
            </a:ext>
          </a:extLst>
        </xdr:cNvPr>
        <xdr:cNvSpPr/>
      </xdr:nvSpPr>
      <xdr:spPr>
        <a:xfrm>
          <a:off x="42335" y="10247845"/>
          <a:ext cx="263525" cy="3609976"/>
        </a:xfrm>
        <a:prstGeom prst="roundRect">
          <a:avLst>
            <a:gd name="adj" fmla="val 9126"/>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41272</xdr:colOff>
      <xdr:row>53</xdr:row>
      <xdr:rowOff>179920</xdr:rowOff>
    </xdr:from>
    <xdr:to>
      <xdr:col>4</xdr:col>
      <xdr:colOff>358773</xdr:colOff>
      <xdr:row>56</xdr:row>
      <xdr:rowOff>45510</xdr:rowOff>
    </xdr:to>
    <xdr:sp macro="" textlink="">
      <xdr:nvSpPr>
        <xdr:cNvPr id="20" name="吹き出し: 四角形 19">
          <a:extLst>
            <a:ext uri="{FF2B5EF4-FFF2-40B4-BE49-F238E27FC236}">
              <a16:creationId xmlns:a16="http://schemas.microsoft.com/office/drawing/2014/main" id="{6773C31E-1DA0-418C-8EF8-7FE6C80C192C}"/>
            </a:ext>
          </a:extLst>
        </xdr:cNvPr>
        <xdr:cNvSpPr/>
      </xdr:nvSpPr>
      <xdr:spPr>
        <a:xfrm>
          <a:off x="327022" y="9228670"/>
          <a:ext cx="1809751" cy="458257"/>
        </a:xfrm>
        <a:prstGeom prst="wedgeRectCallout">
          <a:avLst>
            <a:gd name="adj1" fmla="val -54526"/>
            <a:gd name="adj2" fmla="val 177096"/>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内容を確認し、該当するボックスにチェックを入力。</a:t>
          </a:r>
        </a:p>
      </xdr:txBody>
    </xdr:sp>
    <xdr:clientData/>
  </xdr:twoCellAnchor>
  <xdr:oneCellAnchor>
    <xdr:from>
      <xdr:col>5</xdr:col>
      <xdr:colOff>391583</xdr:colOff>
      <xdr:row>40</xdr:row>
      <xdr:rowOff>95251</xdr:rowOff>
    </xdr:from>
    <xdr:ext cx="3302000" cy="751416"/>
    <xdr:sp macro="" textlink="">
      <xdr:nvSpPr>
        <xdr:cNvPr id="21" name="テキスト ボックス 20">
          <a:extLst>
            <a:ext uri="{FF2B5EF4-FFF2-40B4-BE49-F238E27FC236}">
              <a16:creationId xmlns:a16="http://schemas.microsoft.com/office/drawing/2014/main" id="{B7B6A9F3-D672-4FCE-B88D-449CFB06F5CA}"/>
            </a:ext>
          </a:extLst>
        </xdr:cNvPr>
        <xdr:cNvSpPr txBox="1"/>
      </xdr:nvSpPr>
      <xdr:spPr>
        <a:xfrm>
          <a:off x="3026833" y="7196668"/>
          <a:ext cx="3302000" cy="751416"/>
        </a:xfrm>
        <a:prstGeom prst="rect">
          <a:avLst/>
        </a:prstGeom>
        <a:solidFill>
          <a:srgbClr val="FFFF00"/>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使用するエクセルのシートは、</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a:t>
          </a:r>
          <a:r>
            <a:rPr kumimoji="1" lang="en-US" altLang="ja-JP" sz="1400" b="1" u="sng">
              <a:latin typeface="HG丸ｺﾞｼｯｸM-PRO" panose="020F0600000000000000" pitchFamily="50" charset="-128"/>
              <a:ea typeface="HG丸ｺﾞｼｯｸM-PRO" panose="020F0600000000000000" pitchFamily="50" charset="-128"/>
            </a:rPr>
            <a:t>2-4</a:t>
          </a:r>
          <a:r>
            <a:rPr kumimoji="1" lang="ja-JP" altLang="en-US" sz="1400" b="1" u="sng">
              <a:solidFill>
                <a:srgbClr val="FF0000"/>
              </a:solidFill>
              <a:latin typeface="HG丸ｺﾞｼｯｸM-PRO" panose="020F0600000000000000" pitchFamily="50" charset="-128"/>
              <a:ea typeface="HG丸ｺﾞｼｯｸM-PRO" panose="020F0600000000000000" pitchFamily="50" charset="-128"/>
            </a:rPr>
            <a:t>②</a:t>
          </a:r>
          <a:r>
            <a:rPr kumimoji="1" lang="ja-JP" altLang="en-US" sz="1100" b="1">
              <a:latin typeface="HG丸ｺﾞｼｯｸM-PRO" panose="020F0600000000000000" pitchFamily="50" charset="-128"/>
              <a:ea typeface="HG丸ｺﾞｼｯｸM-PRO" panose="020F0600000000000000" pitchFamily="50" charset="-128"/>
            </a:rPr>
            <a:t>（生徒が学校経由で購入）</a:t>
          </a:r>
          <a:r>
            <a:rPr kumimoji="1" lang="ja-JP" altLang="en-US" sz="1100">
              <a:latin typeface="HG丸ｺﾞｼｯｸM-PRO" panose="020F0600000000000000" pitchFamily="50" charset="-128"/>
              <a:ea typeface="HG丸ｺﾞｼｯｸM-PRO" panose="020F0600000000000000" pitchFamily="50" charset="-128"/>
            </a:rPr>
            <a:t>」です。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A7122-DD9D-4688-BDD2-372E8E1D280E}">
  <dimension ref="A2:H23"/>
  <sheetViews>
    <sheetView tabSelected="1" workbookViewId="0">
      <selection activeCell="C1" sqref="C1"/>
    </sheetView>
  </sheetViews>
  <sheetFormatPr defaultRowHeight="13.5" x14ac:dyDescent="0.15"/>
  <sheetData>
    <row r="2" spans="1:8" ht="30" customHeight="1" x14ac:dyDescent="0.15">
      <c r="A2" s="109" t="s">
        <v>112</v>
      </c>
      <c r="B2" s="109"/>
      <c r="C2" s="109"/>
      <c r="D2" s="109"/>
      <c r="E2" s="109"/>
      <c r="F2" s="109"/>
      <c r="G2" s="81"/>
      <c r="H2" s="81"/>
    </row>
    <row r="3" spans="1:8" ht="30" customHeight="1" x14ac:dyDescent="0.15">
      <c r="A3" s="110" t="s">
        <v>113</v>
      </c>
      <c r="B3" s="110"/>
      <c r="C3" s="110"/>
      <c r="D3" s="110"/>
      <c r="E3" s="110"/>
      <c r="F3" s="110"/>
      <c r="G3" s="81"/>
      <c r="H3" s="81"/>
    </row>
    <row r="4" spans="1:8" ht="30" customHeight="1" x14ac:dyDescent="0.15">
      <c r="B4" s="111" t="s">
        <v>141</v>
      </c>
      <c r="C4" s="111"/>
      <c r="D4" s="111"/>
      <c r="E4" s="111"/>
      <c r="F4" s="84"/>
      <c r="G4" s="81"/>
      <c r="H4" s="81"/>
    </row>
    <row r="5" spans="1:8" ht="39.950000000000003" customHeight="1" x14ac:dyDescent="0.15">
      <c r="A5" s="84"/>
      <c r="B5" s="111"/>
      <c r="C5" s="111"/>
      <c r="D5" s="111"/>
      <c r="E5" s="111"/>
      <c r="F5" s="84"/>
    </row>
    <row r="6" spans="1:8" ht="39.950000000000003" customHeight="1" x14ac:dyDescent="0.15">
      <c r="A6" s="84"/>
      <c r="B6" s="85"/>
      <c r="C6" s="85"/>
      <c r="D6" s="85"/>
      <c r="E6" s="85"/>
      <c r="F6" s="84"/>
    </row>
    <row r="7" spans="1:8" ht="39.950000000000003" customHeight="1" x14ac:dyDescent="0.15">
      <c r="A7" s="82" t="s">
        <v>114</v>
      </c>
      <c r="C7" s="83"/>
    </row>
    <row r="8" spans="1:8" ht="20.100000000000001" customHeight="1" x14ac:dyDescent="0.15">
      <c r="A8" s="82"/>
      <c r="C8" s="83"/>
    </row>
    <row r="9" spans="1:8" ht="24.95" customHeight="1" x14ac:dyDescent="0.15"/>
    <row r="10" spans="1:8" ht="24.95" customHeight="1" x14ac:dyDescent="0.15">
      <c r="C10" t="s">
        <v>115</v>
      </c>
    </row>
    <row r="11" spans="1:8" ht="24.95" customHeight="1" x14ac:dyDescent="0.15"/>
    <row r="12" spans="1:8" ht="24.95" customHeight="1" x14ac:dyDescent="0.15"/>
    <row r="13" spans="1:8" ht="24.95" customHeight="1" x14ac:dyDescent="0.15">
      <c r="C13" t="s">
        <v>116</v>
      </c>
    </row>
    <row r="14" spans="1:8" ht="24.95" customHeight="1" x14ac:dyDescent="0.15"/>
    <row r="15" spans="1:8" ht="24.95" customHeight="1" x14ac:dyDescent="0.15"/>
    <row r="16" spans="1:8" ht="24.95" customHeight="1" x14ac:dyDescent="0.15">
      <c r="C16" t="s">
        <v>117</v>
      </c>
    </row>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sheetData>
  <mergeCells count="3">
    <mergeCell ref="A2:F2"/>
    <mergeCell ref="A3:F3"/>
    <mergeCell ref="B4:E5"/>
  </mergeCells>
  <phoneticPr fontId="5"/>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Z99"/>
  <sheetViews>
    <sheetView view="pageBreakPreview" zoomScaleNormal="100" zoomScaleSheetLayoutView="100" workbookViewId="0">
      <selection activeCell="C1" sqref="C1"/>
    </sheetView>
  </sheetViews>
  <sheetFormatPr defaultColWidth="8.7265625" defaultRowHeight="13.5" x14ac:dyDescent="0.15"/>
  <cols>
    <col min="1" max="1" width="1.7265625" style="1" customWidth="1"/>
    <col min="2" max="8" width="1.453125" style="1" customWidth="1"/>
    <col min="9" max="9" width="2.90625" style="1" customWidth="1"/>
    <col min="10" max="10" width="1.453125" style="1" customWidth="1"/>
    <col min="11" max="11" width="2.90625" style="1" customWidth="1"/>
    <col min="12" max="12" width="3.08984375" style="1" customWidth="1"/>
    <col min="13" max="26" width="3.36328125" style="1" customWidth="1"/>
    <col min="27" max="112" width="3.6328125" style="1" customWidth="1"/>
    <col min="113" max="16384" width="8.7265625" style="1"/>
  </cols>
  <sheetData>
    <row r="1" spans="1:26" ht="14.25" x14ac:dyDescent="0.15">
      <c r="A1" s="38" t="s">
        <v>61</v>
      </c>
    </row>
    <row r="2" spans="1:26" ht="12" customHeight="1" x14ac:dyDescent="0.15"/>
    <row r="3" spans="1:26" ht="13.5" customHeight="1" x14ac:dyDescent="0.15">
      <c r="B3" s="272" t="s">
        <v>58</v>
      </c>
      <c r="C3" s="273"/>
      <c r="D3" s="273"/>
      <c r="E3" s="273"/>
      <c r="F3" s="273"/>
      <c r="G3" s="273"/>
      <c r="H3" s="273"/>
      <c r="I3" s="273"/>
      <c r="J3" s="273"/>
      <c r="K3" s="274"/>
      <c r="L3" s="61"/>
      <c r="M3" s="61"/>
      <c r="N3" s="61"/>
      <c r="O3" s="61"/>
      <c r="S3" s="265" t="s">
        <v>111</v>
      </c>
      <c r="T3" s="265"/>
      <c r="U3" s="6" t="s">
        <v>182</v>
      </c>
      <c r="V3" s="18" t="s">
        <v>0</v>
      </c>
      <c r="W3" s="6" t="s">
        <v>138</v>
      </c>
      <c r="X3" s="18" t="s">
        <v>1</v>
      </c>
      <c r="Y3" s="6" t="s">
        <v>182</v>
      </c>
      <c r="Z3" s="18" t="s">
        <v>2</v>
      </c>
    </row>
    <row r="4" spans="1:26" ht="14.25" customHeight="1" x14ac:dyDescent="0.15">
      <c r="B4" s="275"/>
      <c r="C4" s="276"/>
      <c r="D4" s="276"/>
      <c r="E4" s="276"/>
      <c r="F4" s="276"/>
      <c r="G4" s="276"/>
      <c r="H4" s="276"/>
      <c r="I4" s="276"/>
      <c r="J4" s="276"/>
      <c r="K4" s="277"/>
      <c r="L4" s="61"/>
      <c r="M4" s="61"/>
      <c r="N4" s="61"/>
      <c r="O4" s="61"/>
    </row>
    <row r="5" spans="1:26" ht="15" customHeight="1" x14ac:dyDescent="0.15">
      <c r="B5" s="18"/>
      <c r="C5" s="18"/>
      <c r="D5" s="18"/>
      <c r="E5" s="18"/>
      <c r="F5" s="18"/>
      <c r="G5" s="18"/>
      <c r="H5" s="18"/>
      <c r="I5" s="18"/>
      <c r="J5" s="18"/>
      <c r="K5" s="18"/>
      <c r="L5" s="18"/>
      <c r="M5" s="18"/>
      <c r="Q5" s="269" t="s">
        <v>108</v>
      </c>
      <c r="R5" s="270"/>
      <c r="S5" s="270"/>
      <c r="T5" s="270"/>
      <c r="U5" s="271"/>
      <c r="V5" s="77" t="s">
        <v>119</v>
      </c>
      <c r="W5" s="78" t="s">
        <v>119</v>
      </c>
      <c r="X5" s="78" t="s">
        <v>119</v>
      </c>
      <c r="Y5" s="78" t="s">
        <v>119</v>
      </c>
      <c r="Z5" s="79" t="s">
        <v>119</v>
      </c>
    </row>
    <row r="6" spans="1:26" x14ac:dyDescent="0.15">
      <c r="B6" s="1" t="s">
        <v>18</v>
      </c>
      <c r="V6" s="7"/>
    </row>
    <row r="8" spans="1:26" ht="12.95" customHeight="1" x14ac:dyDescent="0.15">
      <c r="A8" s="115"/>
      <c r="B8" s="230" t="s">
        <v>56</v>
      </c>
      <c r="C8" s="230"/>
      <c r="D8" s="230"/>
      <c r="E8" s="230"/>
      <c r="F8" s="230"/>
      <c r="G8" s="230"/>
      <c r="H8" s="227" t="s">
        <v>102</v>
      </c>
      <c r="I8" s="228"/>
      <c r="J8" s="228"/>
      <c r="K8" s="229"/>
      <c r="N8" s="278" t="s">
        <v>100</v>
      </c>
      <c r="O8" s="279"/>
      <c r="P8" s="280"/>
      <c r="Q8" s="220" t="s">
        <v>120</v>
      </c>
      <c r="R8" s="221"/>
      <c r="S8" s="221"/>
      <c r="T8" s="221"/>
      <c r="U8" s="221"/>
      <c r="V8" s="221"/>
      <c r="W8" s="221"/>
      <c r="X8" s="221"/>
      <c r="Y8" s="221"/>
      <c r="Z8" s="221"/>
    </row>
    <row r="9" spans="1:26" ht="12.95" customHeight="1" x14ac:dyDescent="0.15">
      <c r="A9" s="115"/>
      <c r="B9" s="230"/>
      <c r="C9" s="230"/>
      <c r="D9" s="230"/>
      <c r="E9" s="230"/>
      <c r="F9" s="230"/>
      <c r="G9" s="230"/>
      <c r="H9" s="191" t="s">
        <v>110</v>
      </c>
      <c r="I9" s="192"/>
      <c r="J9" s="192"/>
      <c r="K9" s="193"/>
      <c r="N9" s="281"/>
      <c r="O9" s="282"/>
      <c r="P9" s="283"/>
      <c r="Q9" s="221"/>
      <c r="R9" s="221"/>
      <c r="S9" s="221"/>
      <c r="T9" s="221"/>
      <c r="U9" s="221"/>
      <c r="V9" s="221"/>
      <c r="W9" s="221"/>
      <c r="X9" s="221"/>
      <c r="Y9" s="221"/>
      <c r="Z9" s="221"/>
    </row>
    <row r="10" spans="1:26" ht="12.95" customHeight="1" x14ac:dyDescent="0.15">
      <c r="A10" s="115"/>
      <c r="B10" s="230"/>
      <c r="C10" s="230"/>
      <c r="D10" s="230"/>
      <c r="E10" s="230"/>
      <c r="F10" s="230"/>
      <c r="G10" s="230"/>
      <c r="H10" s="194"/>
      <c r="I10" s="195"/>
      <c r="J10" s="195"/>
      <c r="K10" s="196"/>
      <c r="N10" s="284"/>
      <c r="O10" s="285"/>
      <c r="P10" s="286"/>
      <c r="Q10" s="221"/>
      <c r="R10" s="221"/>
      <c r="S10" s="221"/>
      <c r="T10" s="221"/>
      <c r="U10" s="221"/>
      <c r="V10" s="221"/>
      <c r="W10" s="221"/>
      <c r="X10" s="221"/>
      <c r="Y10" s="221"/>
      <c r="Z10" s="221"/>
    </row>
    <row r="11" spans="1:26" ht="12.95" customHeight="1" x14ac:dyDescent="0.15">
      <c r="B11" s="230" t="s">
        <v>57</v>
      </c>
      <c r="C11" s="230"/>
      <c r="D11" s="230"/>
      <c r="E11" s="230"/>
      <c r="F11" s="230"/>
      <c r="G11" s="230"/>
      <c r="H11" s="257" t="s">
        <v>54</v>
      </c>
      <c r="I11" s="257"/>
      <c r="J11" s="257" t="s">
        <v>101</v>
      </c>
      <c r="K11" s="257"/>
      <c r="N11" s="278" t="s">
        <v>95</v>
      </c>
      <c r="O11" s="279"/>
      <c r="P11" s="280"/>
      <c r="Q11" s="197" t="s">
        <v>121</v>
      </c>
      <c r="R11" s="197"/>
      <c r="S11" s="197"/>
      <c r="T11" s="197"/>
      <c r="U11" s="197"/>
      <c r="V11" s="197"/>
      <c r="W11" s="197"/>
      <c r="X11" s="197"/>
      <c r="Y11" s="197"/>
      <c r="Z11" s="197"/>
    </row>
    <row r="12" spans="1:26" ht="12.95" customHeight="1" x14ac:dyDescent="0.15">
      <c r="A12" s="115"/>
      <c r="B12" s="230"/>
      <c r="C12" s="230"/>
      <c r="D12" s="230"/>
      <c r="E12" s="230"/>
      <c r="F12" s="230"/>
      <c r="G12" s="230"/>
      <c r="H12" s="190" t="s">
        <v>118</v>
      </c>
      <c r="I12" s="190"/>
      <c r="J12" s="190" t="s">
        <v>118</v>
      </c>
      <c r="K12" s="190"/>
      <c r="N12" s="284"/>
      <c r="O12" s="285"/>
      <c r="P12" s="286"/>
      <c r="Q12" s="197"/>
      <c r="R12" s="197"/>
      <c r="S12" s="197"/>
      <c r="T12" s="197"/>
      <c r="U12" s="197"/>
      <c r="V12" s="197"/>
      <c r="W12" s="197"/>
      <c r="X12" s="197"/>
      <c r="Y12" s="197"/>
      <c r="Z12" s="197"/>
    </row>
    <row r="13" spans="1:26" ht="12.95" customHeight="1" x14ac:dyDescent="0.15">
      <c r="A13" s="115"/>
      <c r="B13" s="230"/>
      <c r="C13" s="230"/>
      <c r="D13" s="230"/>
      <c r="E13" s="230"/>
      <c r="F13" s="230"/>
      <c r="G13" s="230"/>
      <c r="H13" s="190"/>
      <c r="I13" s="190"/>
      <c r="J13" s="190"/>
      <c r="K13" s="190"/>
      <c r="N13" s="278" t="s">
        <v>103</v>
      </c>
      <c r="O13" s="279"/>
      <c r="P13" s="280"/>
      <c r="Q13" s="198" t="s">
        <v>122</v>
      </c>
      <c r="R13" s="198"/>
      <c r="S13" s="198"/>
      <c r="T13" s="198"/>
      <c r="U13" s="198"/>
      <c r="V13" s="198"/>
      <c r="W13" s="198"/>
      <c r="X13" s="199"/>
      <c r="Y13" s="233" t="s">
        <v>17</v>
      </c>
      <c r="Z13" s="234"/>
    </row>
    <row r="14" spans="1:26" ht="12.95" customHeight="1" x14ac:dyDescent="0.15">
      <c r="N14" s="284"/>
      <c r="O14" s="285"/>
      <c r="P14" s="286"/>
      <c r="Q14" s="198"/>
      <c r="R14" s="198"/>
      <c r="S14" s="198"/>
      <c r="T14" s="198"/>
      <c r="U14" s="198"/>
      <c r="V14" s="198"/>
      <c r="W14" s="198"/>
      <c r="X14" s="199"/>
      <c r="Y14" s="233"/>
      <c r="Z14" s="234"/>
    </row>
    <row r="15" spans="1:26" ht="9.9499999999999993" customHeight="1" x14ac:dyDescent="0.15">
      <c r="N15" s="278" t="s">
        <v>16</v>
      </c>
      <c r="O15" s="279"/>
      <c r="P15" s="280"/>
      <c r="Q15" s="198" t="s">
        <v>123</v>
      </c>
      <c r="R15" s="198"/>
      <c r="S15" s="198"/>
      <c r="T15" s="198"/>
      <c r="U15" s="198"/>
      <c r="V15" s="198"/>
      <c r="W15" s="198"/>
      <c r="X15" s="198"/>
      <c r="Y15" s="198"/>
      <c r="Z15" s="198"/>
    </row>
    <row r="16" spans="1:26" ht="9.9499999999999993" customHeight="1" x14ac:dyDescent="0.15">
      <c r="N16" s="284"/>
      <c r="O16" s="285"/>
      <c r="P16" s="286"/>
      <c r="Q16" s="198"/>
      <c r="R16" s="198"/>
      <c r="S16" s="198"/>
      <c r="T16" s="198"/>
      <c r="U16" s="198"/>
      <c r="V16" s="198"/>
      <c r="W16" s="198"/>
      <c r="X16" s="198"/>
      <c r="Y16" s="198"/>
      <c r="Z16" s="198"/>
    </row>
    <row r="17" spans="2:26" ht="9.9499999999999993" customHeight="1" x14ac:dyDescent="0.15">
      <c r="N17" s="251" t="s">
        <v>15</v>
      </c>
      <c r="O17" s="252"/>
      <c r="P17" s="253"/>
      <c r="Q17" s="290" t="s">
        <v>97</v>
      </c>
      <c r="R17" s="290"/>
      <c r="S17" s="291"/>
      <c r="T17" s="308" t="s">
        <v>124</v>
      </c>
      <c r="U17" s="198"/>
      <c r="V17" s="198"/>
      <c r="W17" s="198"/>
      <c r="X17" s="198"/>
      <c r="Y17" s="198"/>
      <c r="Z17" s="198"/>
    </row>
    <row r="18" spans="2:26" ht="9.9499999999999993" customHeight="1" x14ac:dyDescent="0.15">
      <c r="N18" s="287"/>
      <c r="O18" s="288"/>
      <c r="P18" s="289"/>
      <c r="Q18" s="290"/>
      <c r="R18" s="290"/>
      <c r="S18" s="291"/>
      <c r="T18" s="308"/>
      <c r="U18" s="198"/>
      <c r="V18" s="198"/>
      <c r="W18" s="198"/>
      <c r="X18" s="198"/>
      <c r="Y18" s="198"/>
      <c r="Z18" s="198"/>
    </row>
    <row r="19" spans="2:26" ht="9.9499999999999993" customHeight="1" x14ac:dyDescent="0.15">
      <c r="N19" s="287"/>
      <c r="O19" s="288"/>
      <c r="P19" s="289"/>
      <c r="Q19" s="292" t="s">
        <v>96</v>
      </c>
      <c r="R19" s="292"/>
      <c r="S19" s="293"/>
      <c r="T19" s="308" t="s">
        <v>125</v>
      </c>
      <c r="U19" s="198"/>
      <c r="V19" s="198"/>
      <c r="W19" s="198"/>
      <c r="X19" s="198"/>
      <c r="Y19" s="198"/>
      <c r="Z19" s="198"/>
    </row>
    <row r="20" spans="2:26" ht="9.9499999999999993" customHeight="1" x14ac:dyDescent="0.15">
      <c r="N20" s="254"/>
      <c r="O20" s="255"/>
      <c r="P20" s="256"/>
      <c r="Q20" s="292"/>
      <c r="R20" s="292"/>
      <c r="S20" s="293"/>
      <c r="T20" s="308"/>
      <c r="U20" s="198"/>
      <c r="V20" s="198"/>
      <c r="W20" s="198"/>
      <c r="X20" s="198"/>
      <c r="Y20" s="198"/>
      <c r="Z20" s="198"/>
    </row>
    <row r="21" spans="2:26" ht="9.9499999999999993" customHeight="1" x14ac:dyDescent="0.15">
      <c r="N21" s="251" t="s">
        <v>19</v>
      </c>
      <c r="O21" s="252"/>
      <c r="P21" s="253"/>
      <c r="Q21" s="309" t="s">
        <v>126</v>
      </c>
      <c r="R21" s="198"/>
      <c r="S21" s="198"/>
      <c r="T21" s="198"/>
      <c r="U21" s="198"/>
      <c r="V21" s="198"/>
      <c r="W21" s="198"/>
      <c r="X21" s="198"/>
      <c r="Y21" s="198"/>
      <c r="Z21" s="198"/>
    </row>
    <row r="22" spans="2:26" ht="9.9499999999999993" customHeight="1" x14ac:dyDescent="0.15">
      <c r="N22" s="254"/>
      <c r="O22" s="255"/>
      <c r="P22" s="256"/>
      <c r="Q22" s="198"/>
      <c r="R22" s="198"/>
      <c r="S22" s="198"/>
      <c r="T22" s="198"/>
      <c r="U22" s="198"/>
      <c r="V22" s="198"/>
      <c r="W22" s="198"/>
      <c r="X22" s="198"/>
      <c r="Y22" s="198"/>
      <c r="Z22" s="198"/>
    </row>
    <row r="23" spans="2:26" x14ac:dyDescent="0.15">
      <c r="Z23" s="76" t="s">
        <v>11</v>
      </c>
    </row>
    <row r="24" spans="2:26" ht="11.45" customHeight="1" x14ac:dyDescent="0.15">
      <c r="B24" s="231" t="s">
        <v>42</v>
      </c>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9"/>
    </row>
    <row r="25" spans="2:26" ht="11.45" customHeight="1" x14ac:dyDescent="0.15">
      <c r="B25" s="231"/>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9"/>
    </row>
    <row r="26" spans="2:26" ht="11.45" customHeight="1" x14ac:dyDescent="0.15">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c r="Z26" s="9"/>
    </row>
    <row r="27" spans="2:26" ht="9" customHeight="1" x14ac:dyDescent="0.15"/>
    <row r="28" spans="2:26" ht="13.5" customHeight="1" x14ac:dyDescent="0.15">
      <c r="B28" s="232" t="s">
        <v>62</v>
      </c>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8"/>
    </row>
    <row r="29" spans="2:26" x14ac:dyDescent="0.15">
      <c r="B29" s="232"/>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8"/>
    </row>
    <row r="31" spans="2:26" x14ac:dyDescent="0.15">
      <c r="B31" s="236" t="s">
        <v>3</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row>
    <row r="33" spans="2:26" ht="8.4499999999999993" customHeight="1" x14ac:dyDescent="0.15">
      <c r="B33" s="250" t="s">
        <v>13</v>
      </c>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row>
    <row r="34" spans="2:26" ht="8.4499999999999993" customHeight="1" x14ac:dyDescent="0.15">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row>
    <row r="35" spans="2:26" ht="9.9499999999999993" customHeight="1" x14ac:dyDescent="0.15"/>
    <row r="36" spans="2:26" x14ac:dyDescent="0.15">
      <c r="C36" s="237" t="s">
        <v>10</v>
      </c>
      <c r="D36" s="141"/>
      <c r="E36" s="141"/>
      <c r="F36" s="141"/>
      <c r="G36" s="141"/>
      <c r="H36" s="141"/>
      <c r="I36" s="141"/>
      <c r="J36" s="141"/>
      <c r="K36" s="141"/>
      <c r="L36" s="238"/>
      <c r="M36" s="5" t="s">
        <v>4</v>
      </c>
      <c r="N36" s="3" t="s">
        <v>5</v>
      </c>
      <c r="O36" s="5" t="s">
        <v>6</v>
      </c>
      <c r="P36" s="3" t="s">
        <v>7</v>
      </c>
      <c r="Q36" s="4" t="s">
        <v>4</v>
      </c>
      <c r="R36" s="5" t="s">
        <v>5</v>
      </c>
      <c r="S36" s="3" t="s">
        <v>6</v>
      </c>
      <c r="T36" s="4" t="s">
        <v>8</v>
      </c>
      <c r="V36" s="2"/>
      <c r="W36" s="2"/>
    </row>
    <row r="37" spans="2:26" ht="11.45" customHeight="1" x14ac:dyDescent="0.15">
      <c r="C37" s="239"/>
      <c r="D37" s="236"/>
      <c r="E37" s="236"/>
      <c r="F37" s="236"/>
      <c r="G37" s="236"/>
      <c r="H37" s="236"/>
      <c r="I37" s="236"/>
      <c r="J37" s="236"/>
      <c r="K37" s="236"/>
      <c r="L37" s="240"/>
      <c r="M37" s="244"/>
      <c r="N37" s="247"/>
      <c r="O37" s="244" t="s">
        <v>139</v>
      </c>
      <c r="P37" s="247" t="s">
        <v>140</v>
      </c>
      <c r="Q37" s="266" t="s">
        <v>142</v>
      </c>
      <c r="R37" s="247" t="s">
        <v>9</v>
      </c>
      <c r="S37" s="247" t="s">
        <v>9</v>
      </c>
      <c r="T37" s="266" t="s">
        <v>9</v>
      </c>
      <c r="U37" s="235" t="s">
        <v>8</v>
      </c>
    </row>
    <row r="38" spans="2:26" ht="11.45" customHeight="1" x14ac:dyDescent="0.15">
      <c r="C38" s="239"/>
      <c r="D38" s="236"/>
      <c r="E38" s="236"/>
      <c r="F38" s="236"/>
      <c r="G38" s="236"/>
      <c r="H38" s="236"/>
      <c r="I38" s="236"/>
      <c r="J38" s="236"/>
      <c r="K38" s="236"/>
      <c r="L38" s="240"/>
      <c r="M38" s="245"/>
      <c r="N38" s="248"/>
      <c r="O38" s="245"/>
      <c r="P38" s="248"/>
      <c r="Q38" s="267"/>
      <c r="R38" s="248"/>
      <c r="S38" s="248"/>
      <c r="T38" s="267"/>
      <c r="U38" s="235"/>
    </row>
    <row r="39" spans="2:26" ht="11.45" customHeight="1" x14ac:dyDescent="0.15">
      <c r="C39" s="241"/>
      <c r="D39" s="242"/>
      <c r="E39" s="242"/>
      <c r="F39" s="242"/>
      <c r="G39" s="242"/>
      <c r="H39" s="242"/>
      <c r="I39" s="242"/>
      <c r="J39" s="242"/>
      <c r="K39" s="242"/>
      <c r="L39" s="243"/>
      <c r="M39" s="246"/>
      <c r="N39" s="249"/>
      <c r="O39" s="246"/>
      <c r="P39" s="249"/>
      <c r="Q39" s="268"/>
      <c r="R39" s="249"/>
      <c r="S39" s="249"/>
      <c r="T39" s="268"/>
      <c r="U39" s="235"/>
    </row>
    <row r="40" spans="2:26" x14ac:dyDescent="0.15">
      <c r="R40" s="1" t="s">
        <v>12</v>
      </c>
    </row>
    <row r="41" spans="2:26" ht="9" customHeight="1" x14ac:dyDescent="0.15">
      <c r="B41" s="250" t="s">
        <v>14</v>
      </c>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row>
    <row r="42" spans="2:26" ht="9" customHeight="1" x14ac:dyDescent="0.15">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row>
    <row r="43" spans="2:26" ht="6.6" customHeight="1" x14ac:dyDescent="0.15">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2:26" x14ac:dyDescent="0.15">
      <c r="B44" s="33" t="s">
        <v>50</v>
      </c>
    </row>
    <row r="45" spans="2:26" ht="7.5" customHeight="1" x14ac:dyDescent="0.15">
      <c r="B45" s="222" t="s">
        <v>98</v>
      </c>
      <c r="C45" s="223"/>
      <c r="D45" s="223"/>
      <c r="E45" s="223"/>
      <c r="F45" s="223"/>
      <c r="G45" s="223"/>
      <c r="H45" s="223"/>
      <c r="I45" s="237" t="s">
        <v>21</v>
      </c>
      <c r="J45" s="141"/>
      <c r="K45" s="141"/>
      <c r="L45" s="141"/>
      <c r="M45" s="141"/>
      <c r="N45" s="141"/>
      <c r="O45" s="305"/>
      <c r="P45" s="140" t="s">
        <v>22</v>
      </c>
      <c r="Q45" s="141"/>
      <c r="R45" s="141"/>
      <c r="S45" s="141"/>
      <c r="T45" s="141"/>
      <c r="U45" s="141"/>
      <c r="V45" s="141"/>
      <c r="W45" s="142"/>
    </row>
    <row r="46" spans="2:26" ht="7.5" customHeight="1" thickBot="1" x14ac:dyDescent="0.2">
      <c r="B46" s="224"/>
      <c r="C46" s="225"/>
      <c r="D46" s="225"/>
      <c r="E46" s="225"/>
      <c r="F46" s="225"/>
      <c r="G46" s="225"/>
      <c r="H46" s="225"/>
      <c r="I46" s="306"/>
      <c r="J46" s="144"/>
      <c r="K46" s="144"/>
      <c r="L46" s="144"/>
      <c r="M46" s="144"/>
      <c r="N46" s="144"/>
      <c r="O46" s="307"/>
      <c r="P46" s="143"/>
      <c r="Q46" s="144"/>
      <c r="R46" s="144"/>
      <c r="S46" s="144"/>
      <c r="T46" s="144"/>
      <c r="U46" s="144"/>
      <c r="V46" s="144"/>
      <c r="W46" s="145"/>
    </row>
    <row r="47" spans="2:26" ht="6.6" customHeight="1" thickTop="1" x14ac:dyDescent="0.15">
      <c r="B47" s="258"/>
      <c r="C47" s="112"/>
      <c r="D47" s="112"/>
      <c r="E47" s="112"/>
      <c r="F47" s="112"/>
      <c r="G47" s="112"/>
      <c r="H47" s="261"/>
      <c r="I47" s="294"/>
      <c r="J47" s="295"/>
      <c r="K47" s="295"/>
      <c r="L47" s="295"/>
      <c r="M47" s="295"/>
      <c r="N47" s="295"/>
      <c r="O47" s="296"/>
      <c r="P47" s="301"/>
      <c r="Q47" s="302"/>
      <c r="R47" s="302"/>
      <c r="S47" s="302"/>
      <c r="T47" s="302"/>
      <c r="U47" s="302"/>
      <c r="V47" s="302"/>
      <c r="W47" s="226" t="s">
        <v>8</v>
      </c>
    </row>
    <row r="48" spans="2:26" ht="6.6" customHeight="1" x14ac:dyDescent="0.15">
      <c r="B48" s="259"/>
      <c r="C48" s="113"/>
      <c r="D48" s="113"/>
      <c r="E48" s="113"/>
      <c r="F48" s="113"/>
      <c r="G48" s="113"/>
      <c r="H48" s="167"/>
      <c r="I48" s="239"/>
      <c r="J48" s="236"/>
      <c r="K48" s="236"/>
      <c r="L48" s="236"/>
      <c r="M48" s="236"/>
      <c r="N48" s="236"/>
      <c r="O48" s="297"/>
      <c r="P48" s="118"/>
      <c r="Q48" s="119"/>
      <c r="R48" s="119"/>
      <c r="S48" s="119"/>
      <c r="T48" s="119"/>
      <c r="U48" s="119"/>
      <c r="V48" s="119"/>
      <c r="W48" s="123"/>
    </row>
    <row r="49" spans="2:23" ht="6.6" customHeight="1" x14ac:dyDescent="0.15">
      <c r="B49" s="260"/>
      <c r="C49" s="114"/>
      <c r="D49" s="114"/>
      <c r="E49" s="114"/>
      <c r="F49" s="114"/>
      <c r="G49" s="114"/>
      <c r="H49" s="262"/>
      <c r="I49" s="298"/>
      <c r="J49" s="299"/>
      <c r="K49" s="299"/>
      <c r="L49" s="299"/>
      <c r="M49" s="299"/>
      <c r="N49" s="299"/>
      <c r="O49" s="300"/>
      <c r="P49" s="303"/>
      <c r="Q49" s="304"/>
      <c r="R49" s="304"/>
      <c r="S49" s="304"/>
      <c r="T49" s="304"/>
      <c r="U49" s="304"/>
      <c r="V49" s="304"/>
      <c r="W49" s="150"/>
    </row>
    <row r="50" spans="2:23" ht="6.6" customHeight="1" x14ac:dyDescent="0.15">
      <c r="B50" s="263"/>
      <c r="C50" s="164"/>
      <c r="D50" s="164"/>
      <c r="E50" s="164"/>
      <c r="F50" s="164"/>
      <c r="G50" s="164"/>
      <c r="H50" s="166"/>
      <c r="I50" s="313"/>
      <c r="J50" s="314"/>
      <c r="K50" s="314"/>
      <c r="L50" s="314"/>
      <c r="M50" s="314"/>
      <c r="N50" s="314"/>
      <c r="O50" s="315"/>
      <c r="P50" s="116"/>
      <c r="Q50" s="117"/>
      <c r="R50" s="117"/>
      <c r="S50" s="117"/>
      <c r="T50" s="117"/>
      <c r="U50" s="117"/>
      <c r="V50" s="117"/>
      <c r="W50" s="122" t="s">
        <v>8</v>
      </c>
    </row>
    <row r="51" spans="2:23" ht="6.6" customHeight="1" x14ac:dyDescent="0.15">
      <c r="B51" s="259"/>
      <c r="C51" s="113"/>
      <c r="D51" s="113"/>
      <c r="E51" s="113"/>
      <c r="F51" s="113"/>
      <c r="G51" s="113"/>
      <c r="H51" s="167"/>
      <c r="I51" s="239"/>
      <c r="J51" s="236"/>
      <c r="K51" s="236"/>
      <c r="L51" s="236"/>
      <c r="M51" s="236"/>
      <c r="N51" s="236"/>
      <c r="O51" s="297"/>
      <c r="P51" s="118"/>
      <c r="Q51" s="119"/>
      <c r="R51" s="119"/>
      <c r="S51" s="119"/>
      <c r="T51" s="119"/>
      <c r="U51" s="119"/>
      <c r="V51" s="119"/>
      <c r="W51" s="123"/>
    </row>
    <row r="52" spans="2:23" ht="6.6" customHeight="1" thickBot="1" x14ac:dyDescent="0.2">
      <c r="B52" s="264"/>
      <c r="C52" s="165"/>
      <c r="D52" s="165"/>
      <c r="E52" s="165"/>
      <c r="F52" s="165"/>
      <c r="G52" s="165"/>
      <c r="H52" s="168"/>
      <c r="I52" s="306"/>
      <c r="J52" s="144"/>
      <c r="K52" s="144"/>
      <c r="L52" s="144"/>
      <c r="M52" s="144"/>
      <c r="N52" s="144"/>
      <c r="O52" s="307"/>
      <c r="P52" s="120"/>
      <c r="Q52" s="121"/>
      <c r="R52" s="121"/>
      <c r="S52" s="121"/>
      <c r="T52" s="121"/>
      <c r="U52" s="121"/>
      <c r="V52" s="121"/>
      <c r="W52" s="124"/>
    </row>
    <row r="53" spans="2:23" ht="6.95" customHeight="1" thickTop="1" x14ac:dyDescent="0.15">
      <c r="B53" s="125" t="s">
        <v>24</v>
      </c>
      <c r="C53" s="126"/>
      <c r="D53" s="126"/>
      <c r="E53" s="126"/>
      <c r="F53" s="126"/>
      <c r="G53" s="126"/>
      <c r="H53" s="126"/>
      <c r="I53" s="126"/>
      <c r="J53" s="126"/>
      <c r="K53" s="126"/>
      <c r="L53" s="126"/>
      <c r="M53" s="126"/>
      <c r="N53" s="126"/>
      <c r="O53" s="127"/>
      <c r="P53" s="134">
        <f>SUM(P47:V52)</f>
        <v>0</v>
      </c>
      <c r="Q53" s="135"/>
      <c r="R53" s="135"/>
      <c r="S53" s="135"/>
      <c r="T53" s="135"/>
      <c r="U53" s="135"/>
      <c r="V53" s="135"/>
      <c r="W53" s="138" t="s">
        <v>8</v>
      </c>
    </row>
    <row r="54" spans="2:23" ht="6.95" customHeight="1" x14ac:dyDescent="0.15">
      <c r="B54" s="128"/>
      <c r="C54" s="129"/>
      <c r="D54" s="129"/>
      <c r="E54" s="129"/>
      <c r="F54" s="129"/>
      <c r="G54" s="129"/>
      <c r="H54" s="129"/>
      <c r="I54" s="129"/>
      <c r="J54" s="129"/>
      <c r="K54" s="129"/>
      <c r="L54" s="129"/>
      <c r="M54" s="129"/>
      <c r="N54" s="129"/>
      <c r="O54" s="130"/>
      <c r="P54" s="134"/>
      <c r="Q54" s="135"/>
      <c r="R54" s="135"/>
      <c r="S54" s="135"/>
      <c r="T54" s="135"/>
      <c r="U54" s="135"/>
      <c r="V54" s="135"/>
      <c r="W54" s="138"/>
    </row>
    <row r="55" spans="2:23" ht="6.95" customHeight="1" x14ac:dyDescent="0.15">
      <c r="B55" s="131"/>
      <c r="C55" s="132"/>
      <c r="D55" s="132"/>
      <c r="E55" s="132"/>
      <c r="F55" s="132"/>
      <c r="G55" s="132"/>
      <c r="H55" s="132"/>
      <c r="I55" s="132"/>
      <c r="J55" s="132"/>
      <c r="K55" s="132"/>
      <c r="L55" s="132"/>
      <c r="M55" s="132"/>
      <c r="N55" s="132"/>
      <c r="O55" s="133"/>
      <c r="P55" s="136"/>
      <c r="Q55" s="137"/>
      <c r="R55" s="137"/>
      <c r="S55" s="137"/>
      <c r="T55" s="137"/>
      <c r="U55" s="137"/>
      <c r="V55" s="137"/>
      <c r="W55" s="139"/>
    </row>
    <row r="56" spans="2:23" ht="9" customHeight="1" x14ac:dyDescent="0.15"/>
    <row r="57" spans="2:23" x14ac:dyDescent="0.15">
      <c r="B57" s="33" t="s">
        <v>51</v>
      </c>
    </row>
    <row r="58" spans="2:23" ht="7.5" customHeight="1" x14ac:dyDescent="0.15">
      <c r="B58" s="222" t="s">
        <v>98</v>
      </c>
      <c r="C58" s="223"/>
      <c r="D58" s="223"/>
      <c r="E58" s="223"/>
      <c r="F58" s="223"/>
      <c r="G58" s="223"/>
      <c r="H58" s="223"/>
      <c r="I58" s="237" t="s">
        <v>21</v>
      </c>
      <c r="J58" s="141"/>
      <c r="K58" s="141"/>
      <c r="L58" s="141"/>
      <c r="M58" s="141"/>
      <c r="N58" s="141"/>
      <c r="O58" s="305"/>
      <c r="P58" s="140" t="s">
        <v>22</v>
      </c>
      <c r="Q58" s="141"/>
      <c r="R58" s="141"/>
      <c r="S58" s="141"/>
      <c r="T58" s="141"/>
      <c r="U58" s="141"/>
      <c r="V58" s="141"/>
      <c r="W58" s="142"/>
    </row>
    <row r="59" spans="2:23" ht="7.5" customHeight="1" thickBot="1" x14ac:dyDescent="0.2">
      <c r="B59" s="224"/>
      <c r="C59" s="225"/>
      <c r="D59" s="225"/>
      <c r="E59" s="225"/>
      <c r="F59" s="225"/>
      <c r="G59" s="225"/>
      <c r="H59" s="225"/>
      <c r="I59" s="306"/>
      <c r="J59" s="144"/>
      <c r="K59" s="144"/>
      <c r="L59" s="144"/>
      <c r="M59" s="144"/>
      <c r="N59" s="144"/>
      <c r="O59" s="307"/>
      <c r="P59" s="143"/>
      <c r="Q59" s="144"/>
      <c r="R59" s="144"/>
      <c r="S59" s="144"/>
      <c r="T59" s="144"/>
      <c r="U59" s="144"/>
      <c r="V59" s="144"/>
      <c r="W59" s="145"/>
    </row>
    <row r="60" spans="2:23" ht="7.15" customHeight="1" thickTop="1" x14ac:dyDescent="0.15">
      <c r="B60" s="258"/>
      <c r="C60" s="112"/>
      <c r="D60" s="112"/>
      <c r="E60" s="112"/>
      <c r="F60" s="112"/>
      <c r="G60" s="112"/>
      <c r="H60" s="261"/>
      <c r="I60" s="294"/>
      <c r="J60" s="295"/>
      <c r="K60" s="295"/>
      <c r="L60" s="295"/>
      <c r="M60" s="295"/>
      <c r="N60" s="295"/>
      <c r="O60" s="296"/>
      <c r="P60" s="301"/>
      <c r="Q60" s="302"/>
      <c r="R60" s="302"/>
      <c r="S60" s="302"/>
      <c r="T60" s="302"/>
      <c r="U60" s="302"/>
      <c r="V60" s="302"/>
      <c r="W60" s="226" t="s">
        <v>8</v>
      </c>
    </row>
    <row r="61" spans="2:23" ht="7.15" customHeight="1" x14ac:dyDescent="0.15">
      <c r="B61" s="259"/>
      <c r="C61" s="113"/>
      <c r="D61" s="113"/>
      <c r="E61" s="113"/>
      <c r="F61" s="113"/>
      <c r="G61" s="113"/>
      <c r="H61" s="167"/>
      <c r="I61" s="239"/>
      <c r="J61" s="236"/>
      <c r="K61" s="236"/>
      <c r="L61" s="236"/>
      <c r="M61" s="236"/>
      <c r="N61" s="236"/>
      <c r="O61" s="297"/>
      <c r="P61" s="118"/>
      <c r="Q61" s="119"/>
      <c r="R61" s="119"/>
      <c r="S61" s="119"/>
      <c r="T61" s="119"/>
      <c r="U61" s="119"/>
      <c r="V61" s="119"/>
      <c r="W61" s="123"/>
    </row>
    <row r="62" spans="2:23" ht="7.15" customHeight="1" x14ac:dyDescent="0.15">
      <c r="B62" s="260"/>
      <c r="C62" s="114"/>
      <c r="D62" s="114"/>
      <c r="E62" s="114"/>
      <c r="F62" s="114"/>
      <c r="G62" s="114"/>
      <c r="H62" s="262"/>
      <c r="I62" s="298"/>
      <c r="J62" s="299"/>
      <c r="K62" s="299"/>
      <c r="L62" s="299"/>
      <c r="M62" s="299"/>
      <c r="N62" s="299"/>
      <c r="O62" s="300"/>
      <c r="P62" s="303"/>
      <c r="Q62" s="304"/>
      <c r="R62" s="304"/>
      <c r="S62" s="304"/>
      <c r="T62" s="304"/>
      <c r="U62" s="304"/>
      <c r="V62" s="304"/>
      <c r="W62" s="150"/>
    </row>
    <row r="63" spans="2:23" ht="7.15" customHeight="1" x14ac:dyDescent="0.15">
      <c r="B63" s="263"/>
      <c r="C63" s="164"/>
      <c r="D63" s="164"/>
      <c r="E63" s="164"/>
      <c r="F63" s="164"/>
      <c r="G63" s="164"/>
      <c r="H63" s="166"/>
      <c r="I63" s="313"/>
      <c r="J63" s="314"/>
      <c r="K63" s="314"/>
      <c r="L63" s="314"/>
      <c r="M63" s="314"/>
      <c r="N63" s="314"/>
      <c r="O63" s="315"/>
      <c r="P63" s="116"/>
      <c r="Q63" s="117"/>
      <c r="R63" s="117"/>
      <c r="S63" s="117"/>
      <c r="T63" s="117"/>
      <c r="U63" s="117"/>
      <c r="V63" s="117"/>
      <c r="W63" s="122" t="s">
        <v>8</v>
      </c>
    </row>
    <row r="64" spans="2:23" ht="7.15" customHeight="1" x14ac:dyDescent="0.15">
      <c r="B64" s="259"/>
      <c r="C64" s="113"/>
      <c r="D64" s="113"/>
      <c r="E64" s="113"/>
      <c r="F64" s="113"/>
      <c r="G64" s="113"/>
      <c r="H64" s="167"/>
      <c r="I64" s="239"/>
      <c r="J64" s="236"/>
      <c r="K64" s="236"/>
      <c r="L64" s="236"/>
      <c r="M64" s="236"/>
      <c r="N64" s="236"/>
      <c r="O64" s="297"/>
      <c r="P64" s="118"/>
      <c r="Q64" s="119"/>
      <c r="R64" s="119"/>
      <c r="S64" s="119"/>
      <c r="T64" s="119"/>
      <c r="U64" s="119"/>
      <c r="V64" s="119"/>
      <c r="W64" s="123"/>
    </row>
    <row r="65" spans="2:25" ht="7.15" customHeight="1" thickBot="1" x14ac:dyDescent="0.2">
      <c r="B65" s="264"/>
      <c r="C65" s="165"/>
      <c r="D65" s="165"/>
      <c r="E65" s="165"/>
      <c r="F65" s="165"/>
      <c r="G65" s="165"/>
      <c r="H65" s="168"/>
      <c r="I65" s="306"/>
      <c r="J65" s="144"/>
      <c r="K65" s="144"/>
      <c r="L65" s="144"/>
      <c r="M65" s="144"/>
      <c r="N65" s="144"/>
      <c r="O65" s="307"/>
      <c r="P65" s="120"/>
      <c r="Q65" s="121"/>
      <c r="R65" s="121"/>
      <c r="S65" s="121"/>
      <c r="T65" s="121"/>
      <c r="U65" s="121"/>
      <c r="V65" s="121"/>
      <c r="W65" s="124"/>
    </row>
    <row r="66" spans="2:25" ht="6.95" customHeight="1" thickTop="1" x14ac:dyDescent="0.15">
      <c r="B66" s="151" t="s">
        <v>24</v>
      </c>
      <c r="C66" s="152"/>
      <c r="D66" s="152"/>
      <c r="E66" s="152"/>
      <c r="F66" s="152"/>
      <c r="G66" s="152"/>
      <c r="H66" s="152"/>
      <c r="I66" s="152"/>
      <c r="J66" s="152"/>
      <c r="K66" s="152"/>
      <c r="L66" s="152"/>
      <c r="M66" s="152"/>
      <c r="N66" s="152"/>
      <c r="O66" s="153"/>
      <c r="P66" s="160">
        <f>SUM(P60:V65)</f>
        <v>0</v>
      </c>
      <c r="Q66" s="161"/>
      <c r="R66" s="161"/>
      <c r="S66" s="161"/>
      <c r="T66" s="161"/>
      <c r="U66" s="161"/>
      <c r="V66" s="161"/>
      <c r="W66" s="202" t="s">
        <v>8</v>
      </c>
    </row>
    <row r="67" spans="2:25" ht="6.95" customHeight="1" x14ac:dyDescent="0.15">
      <c r="B67" s="154"/>
      <c r="C67" s="155"/>
      <c r="D67" s="155"/>
      <c r="E67" s="155"/>
      <c r="F67" s="155"/>
      <c r="G67" s="155"/>
      <c r="H67" s="155"/>
      <c r="I67" s="155"/>
      <c r="J67" s="155"/>
      <c r="K67" s="155"/>
      <c r="L67" s="155"/>
      <c r="M67" s="155"/>
      <c r="N67" s="155"/>
      <c r="O67" s="156"/>
      <c r="P67" s="160"/>
      <c r="Q67" s="161"/>
      <c r="R67" s="161"/>
      <c r="S67" s="161"/>
      <c r="T67" s="161"/>
      <c r="U67" s="161"/>
      <c r="V67" s="161"/>
      <c r="W67" s="202"/>
    </row>
    <row r="68" spans="2:25" ht="6.95" customHeight="1" x14ac:dyDescent="0.15">
      <c r="B68" s="157"/>
      <c r="C68" s="158"/>
      <c r="D68" s="158"/>
      <c r="E68" s="158"/>
      <c r="F68" s="158"/>
      <c r="G68" s="158"/>
      <c r="H68" s="158"/>
      <c r="I68" s="158"/>
      <c r="J68" s="158"/>
      <c r="K68" s="158"/>
      <c r="L68" s="158"/>
      <c r="M68" s="158"/>
      <c r="N68" s="158"/>
      <c r="O68" s="159"/>
      <c r="P68" s="162"/>
      <c r="Q68" s="163"/>
      <c r="R68" s="163"/>
      <c r="S68" s="163"/>
      <c r="T68" s="163"/>
      <c r="U68" s="163"/>
      <c r="V68" s="163"/>
      <c r="W68" s="203"/>
    </row>
    <row r="69" spans="2:25" ht="9" customHeight="1" x14ac:dyDescent="0.15"/>
    <row r="70" spans="2:25" x14ac:dyDescent="0.15">
      <c r="B70" s="33" t="s">
        <v>52</v>
      </c>
    </row>
    <row r="71" spans="2:25" ht="7.15" customHeight="1" x14ac:dyDescent="0.15">
      <c r="B71" s="237" t="s">
        <v>99</v>
      </c>
      <c r="C71" s="141"/>
      <c r="D71" s="141"/>
      <c r="E71" s="141"/>
      <c r="F71" s="141"/>
      <c r="G71" s="141"/>
      <c r="H71" s="141"/>
      <c r="I71" s="237" t="s">
        <v>21</v>
      </c>
      <c r="J71" s="141"/>
      <c r="K71" s="141"/>
      <c r="L71" s="141"/>
      <c r="M71" s="141"/>
      <c r="N71" s="141"/>
      <c r="O71" s="142"/>
      <c r="P71" s="200" t="s">
        <v>22</v>
      </c>
      <c r="Q71" s="200"/>
      <c r="R71" s="200"/>
      <c r="S71" s="200"/>
      <c r="T71" s="200"/>
      <c r="U71" s="200"/>
      <c r="V71" s="200"/>
      <c r="W71" s="200"/>
      <c r="X71" s="200"/>
      <c r="Y71" s="200"/>
    </row>
    <row r="72" spans="2:25" ht="7.15" customHeight="1" x14ac:dyDescent="0.15">
      <c r="B72" s="239"/>
      <c r="C72" s="236"/>
      <c r="D72" s="236"/>
      <c r="E72" s="236"/>
      <c r="F72" s="236"/>
      <c r="G72" s="236"/>
      <c r="H72" s="236"/>
      <c r="I72" s="239"/>
      <c r="J72" s="236"/>
      <c r="K72" s="236"/>
      <c r="L72" s="236"/>
      <c r="M72" s="236"/>
      <c r="N72" s="236"/>
      <c r="O72" s="311"/>
      <c r="P72" s="200"/>
      <c r="Q72" s="200"/>
      <c r="R72" s="200"/>
      <c r="S72" s="200"/>
      <c r="T72" s="200"/>
      <c r="U72" s="200"/>
      <c r="V72" s="200"/>
      <c r="W72" s="200"/>
      <c r="X72" s="200"/>
      <c r="Y72" s="200"/>
    </row>
    <row r="73" spans="2:25" ht="7.15" customHeight="1" x14ac:dyDescent="0.15">
      <c r="B73" s="239"/>
      <c r="C73" s="236"/>
      <c r="D73" s="236"/>
      <c r="E73" s="236"/>
      <c r="F73" s="236"/>
      <c r="G73" s="236"/>
      <c r="H73" s="236"/>
      <c r="I73" s="239"/>
      <c r="J73" s="236"/>
      <c r="K73" s="236"/>
      <c r="L73" s="236"/>
      <c r="M73" s="236"/>
      <c r="N73" s="236"/>
      <c r="O73" s="311"/>
      <c r="P73" s="200" t="s">
        <v>54</v>
      </c>
      <c r="Q73" s="200"/>
      <c r="R73" s="200"/>
      <c r="S73" s="200"/>
      <c r="T73" s="200"/>
      <c r="U73" s="200" t="s">
        <v>55</v>
      </c>
      <c r="V73" s="200"/>
      <c r="W73" s="200"/>
      <c r="X73" s="200"/>
      <c r="Y73" s="200"/>
    </row>
    <row r="74" spans="2:25" ht="7.15" customHeight="1" thickBot="1" x14ac:dyDescent="0.2">
      <c r="B74" s="306"/>
      <c r="C74" s="144"/>
      <c r="D74" s="144"/>
      <c r="E74" s="144"/>
      <c r="F74" s="144"/>
      <c r="G74" s="144"/>
      <c r="H74" s="144"/>
      <c r="I74" s="306"/>
      <c r="J74" s="144"/>
      <c r="K74" s="144"/>
      <c r="L74" s="144"/>
      <c r="M74" s="144"/>
      <c r="N74" s="144"/>
      <c r="O74" s="145"/>
      <c r="P74" s="201"/>
      <c r="Q74" s="201"/>
      <c r="R74" s="201"/>
      <c r="S74" s="201"/>
      <c r="T74" s="201"/>
      <c r="U74" s="201"/>
      <c r="V74" s="201"/>
      <c r="W74" s="201"/>
      <c r="X74" s="201"/>
      <c r="Y74" s="201"/>
    </row>
    <row r="75" spans="2:25" ht="7.15" customHeight="1" thickTop="1" x14ac:dyDescent="0.15">
      <c r="B75" s="258" t="s">
        <v>118</v>
      </c>
      <c r="C75" s="112" t="s">
        <v>118</v>
      </c>
      <c r="D75" s="112" t="s">
        <v>118</v>
      </c>
      <c r="E75" s="112" t="s">
        <v>118</v>
      </c>
      <c r="F75" s="112" t="s">
        <v>128</v>
      </c>
      <c r="G75" s="112" t="s">
        <v>128</v>
      </c>
      <c r="H75" s="261" t="s">
        <v>128</v>
      </c>
      <c r="I75" s="294" t="s">
        <v>129</v>
      </c>
      <c r="J75" s="295"/>
      <c r="K75" s="295"/>
      <c r="L75" s="295"/>
      <c r="M75" s="295"/>
      <c r="N75" s="295"/>
      <c r="O75" s="310"/>
      <c r="P75" s="146">
        <v>104000</v>
      </c>
      <c r="Q75" s="147"/>
      <c r="R75" s="147"/>
      <c r="S75" s="147"/>
      <c r="T75" s="123" t="s">
        <v>8</v>
      </c>
      <c r="U75" s="148">
        <v>30000</v>
      </c>
      <c r="V75" s="149"/>
      <c r="W75" s="149"/>
      <c r="X75" s="149"/>
      <c r="Y75" s="123" t="s">
        <v>8</v>
      </c>
    </row>
    <row r="76" spans="2:25" ht="7.15" customHeight="1" x14ac:dyDescent="0.15">
      <c r="B76" s="259"/>
      <c r="C76" s="113"/>
      <c r="D76" s="113"/>
      <c r="E76" s="113"/>
      <c r="F76" s="113"/>
      <c r="G76" s="113"/>
      <c r="H76" s="167"/>
      <c r="I76" s="239"/>
      <c r="J76" s="236"/>
      <c r="K76" s="236"/>
      <c r="L76" s="236"/>
      <c r="M76" s="236"/>
      <c r="N76" s="236"/>
      <c r="O76" s="311"/>
      <c r="P76" s="146"/>
      <c r="Q76" s="147"/>
      <c r="R76" s="147"/>
      <c r="S76" s="147"/>
      <c r="T76" s="123"/>
      <c r="U76" s="188"/>
      <c r="V76" s="189"/>
      <c r="W76" s="189"/>
      <c r="X76" s="189"/>
      <c r="Y76" s="123"/>
    </row>
    <row r="77" spans="2:25" ht="7.15" customHeight="1" x14ac:dyDescent="0.15">
      <c r="B77" s="260"/>
      <c r="C77" s="114"/>
      <c r="D77" s="114"/>
      <c r="E77" s="114"/>
      <c r="F77" s="114"/>
      <c r="G77" s="114"/>
      <c r="H77" s="262"/>
      <c r="I77" s="298"/>
      <c r="J77" s="299"/>
      <c r="K77" s="299"/>
      <c r="L77" s="299"/>
      <c r="M77" s="299"/>
      <c r="N77" s="299"/>
      <c r="O77" s="312"/>
      <c r="P77" s="148"/>
      <c r="Q77" s="149"/>
      <c r="R77" s="149"/>
      <c r="S77" s="149"/>
      <c r="T77" s="150"/>
      <c r="U77" s="188"/>
      <c r="V77" s="189"/>
      <c r="W77" s="189"/>
      <c r="X77" s="189"/>
      <c r="Y77" s="150"/>
    </row>
    <row r="78" spans="2:25" ht="7.15" customHeight="1" x14ac:dyDescent="0.15">
      <c r="B78" s="263"/>
      <c r="C78" s="164"/>
      <c r="D78" s="164"/>
      <c r="E78" s="164"/>
      <c r="F78" s="164"/>
      <c r="G78" s="164"/>
      <c r="H78" s="166"/>
      <c r="I78" s="313"/>
      <c r="J78" s="314"/>
      <c r="K78" s="314"/>
      <c r="L78" s="314"/>
      <c r="M78" s="314"/>
      <c r="N78" s="314"/>
      <c r="O78" s="316"/>
      <c r="P78" s="184"/>
      <c r="Q78" s="185"/>
      <c r="R78" s="185"/>
      <c r="S78" s="185"/>
      <c r="T78" s="122" t="s">
        <v>8</v>
      </c>
      <c r="U78" s="188"/>
      <c r="V78" s="189"/>
      <c r="W78" s="189"/>
      <c r="X78" s="189"/>
      <c r="Y78" s="122" t="s">
        <v>8</v>
      </c>
    </row>
    <row r="79" spans="2:25" ht="7.15" customHeight="1" x14ac:dyDescent="0.15">
      <c r="B79" s="259"/>
      <c r="C79" s="113"/>
      <c r="D79" s="113"/>
      <c r="E79" s="113"/>
      <c r="F79" s="113"/>
      <c r="G79" s="113"/>
      <c r="H79" s="167"/>
      <c r="I79" s="239"/>
      <c r="J79" s="236"/>
      <c r="K79" s="236"/>
      <c r="L79" s="236"/>
      <c r="M79" s="236"/>
      <c r="N79" s="236"/>
      <c r="O79" s="311"/>
      <c r="P79" s="146"/>
      <c r="Q79" s="147"/>
      <c r="R79" s="147"/>
      <c r="S79" s="147"/>
      <c r="T79" s="123"/>
      <c r="U79" s="188"/>
      <c r="V79" s="189"/>
      <c r="W79" s="189"/>
      <c r="X79" s="189"/>
      <c r="Y79" s="123"/>
    </row>
    <row r="80" spans="2:25" ht="7.15" customHeight="1" thickBot="1" x14ac:dyDescent="0.2">
      <c r="B80" s="264"/>
      <c r="C80" s="165"/>
      <c r="D80" s="165"/>
      <c r="E80" s="165"/>
      <c r="F80" s="165"/>
      <c r="G80" s="165"/>
      <c r="H80" s="168"/>
      <c r="I80" s="306"/>
      <c r="J80" s="144"/>
      <c r="K80" s="144"/>
      <c r="L80" s="144"/>
      <c r="M80" s="144"/>
      <c r="N80" s="144"/>
      <c r="O80" s="145"/>
      <c r="P80" s="186"/>
      <c r="Q80" s="187"/>
      <c r="R80" s="187"/>
      <c r="S80" s="187"/>
      <c r="T80" s="124"/>
      <c r="U80" s="204"/>
      <c r="V80" s="205"/>
      <c r="W80" s="205"/>
      <c r="X80" s="205"/>
      <c r="Y80" s="124"/>
    </row>
    <row r="81" spans="2:25" ht="6.95" customHeight="1" thickTop="1" x14ac:dyDescent="0.15">
      <c r="B81" s="212" t="s">
        <v>24</v>
      </c>
      <c r="C81" s="213"/>
      <c r="D81" s="213"/>
      <c r="E81" s="213"/>
      <c r="F81" s="213"/>
      <c r="G81" s="213"/>
      <c r="H81" s="213"/>
      <c r="I81" s="213"/>
      <c r="J81" s="213"/>
      <c r="K81" s="213"/>
      <c r="L81" s="213"/>
      <c r="M81" s="213"/>
      <c r="N81" s="213"/>
      <c r="O81" s="213"/>
      <c r="P81" s="206">
        <f>SUM(P75:S80)</f>
        <v>104000</v>
      </c>
      <c r="Q81" s="207"/>
      <c r="R81" s="207"/>
      <c r="S81" s="207"/>
      <c r="T81" s="218" t="s">
        <v>8</v>
      </c>
      <c r="U81" s="206">
        <f>SUM(U75:X80)</f>
        <v>30000</v>
      </c>
      <c r="V81" s="207"/>
      <c r="W81" s="207"/>
      <c r="X81" s="207"/>
      <c r="Y81" s="218" t="s">
        <v>8</v>
      </c>
    </row>
    <row r="82" spans="2:25" ht="6.95" customHeight="1" x14ac:dyDescent="0.15">
      <c r="B82" s="214"/>
      <c r="C82" s="215"/>
      <c r="D82" s="215"/>
      <c r="E82" s="215"/>
      <c r="F82" s="215"/>
      <c r="G82" s="215"/>
      <c r="H82" s="215"/>
      <c r="I82" s="215"/>
      <c r="J82" s="215"/>
      <c r="K82" s="215"/>
      <c r="L82" s="215"/>
      <c r="M82" s="215"/>
      <c r="N82" s="215"/>
      <c r="O82" s="215"/>
      <c r="P82" s="208"/>
      <c r="Q82" s="209"/>
      <c r="R82" s="209"/>
      <c r="S82" s="209"/>
      <c r="T82" s="218"/>
      <c r="U82" s="208"/>
      <c r="V82" s="209"/>
      <c r="W82" s="209"/>
      <c r="X82" s="209"/>
      <c r="Y82" s="218"/>
    </row>
    <row r="83" spans="2:25" ht="6.95" customHeight="1" x14ac:dyDescent="0.15">
      <c r="B83" s="216"/>
      <c r="C83" s="217"/>
      <c r="D83" s="217"/>
      <c r="E83" s="217"/>
      <c r="F83" s="217"/>
      <c r="G83" s="217"/>
      <c r="H83" s="217"/>
      <c r="I83" s="217"/>
      <c r="J83" s="217"/>
      <c r="K83" s="217"/>
      <c r="L83" s="217"/>
      <c r="M83" s="217"/>
      <c r="N83" s="217"/>
      <c r="O83" s="217"/>
      <c r="P83" s="210"/>
      <c r="Q83" s="211"/>
      <c r="R83" s="211"/>
      <c r="S83" s="211"/>
      <c r="T83" s="219"/>
      <c r="U83" s="210"/>
      <c r="V83" s="211"/>
      <c r="W83" s="211"/>
      <c r="X83" s="211"/>
      <c r="Y83" s="219"/>
    </row>
    <row r="84" spans="2:25" ht="9" customHeight="1" x14ac:dyDescent="0.15">
      <c r="C84" s="18"/>
      <c r="D84" s="18"/>
      <c r="E84" s="18"/>
      <c r="F84" s="18"/>
      <c r="G84" s="18"/>
      <c r="H84" s="18"/>
      <c r="I84" s="18"/>
      <c r="J84" s="18"/>
      <c r="K84" s="18"/>
      <c r="L84" s="18"/>
      <c r="M84" s="18"/>
      <c r="N84" s="18"/>
      <c r="O84" s="18"/>
      <c r="P84" s="18"/>
      <c r="Q84" s="19"/>
      <c r="R84" s="19"/>
      <c r="S84" s="19"/>
      <c r="T84" s="19"/>
      <c r="U84" s="19"/>
      <c r="V84" s="19"/>
      <c r="W84" s="19"/>
      <c r="X84" s="20"/>
    </row>
    <row r="85" spans="2:25" ht="14.45" customHeight="1" x14ac:dyDescent="0.15">
      <c r="B85" s="33" t="s">
        <v>53</v>
      </c>
    </row>
    <row r="86" spans="2:25" ht="7.15" customHeight="1" x14ac:dyDescent="0.15">
      <c r="B86" s="237" t="s">
        <v>99</v>
      </c>
      <c r="C86" s="141"/>
      <c r="D86" s="141"/>
      <c r="E86" s="141"/>
      <c r="F86" s="141"/>
      <c r="G86" s="141"/>
      <c r="H86" s="141"/>
      <c r="I86" s="237" t="s">
        <v>21</v>
      </c>
      <c r="J86" s="141"/>
      <c r="K86" s="141"/>
      <c r="L86" s="141"/>
      <c r="M86" s="141"/>
      <c r="N86" s="141"/>
      <c r="O86" s="142"/>
      <c r="P86" s="200" t="s">
        <v>22</v>
      </c>
      <c r="Q86" s="200"/>
      <c r="R86" s="200"/>
      <c r="S86" s="200"/>
      <c r="T86" s="200"/>
      <c r="U86" s="200"/>
      <c r="V86" s="200"/>
      <c r="W86" s="200"/>
      <c r="X86" s="200"/>
      <c r="Y86" s="200"/>
    </row>
    <row r="87" spans="2:25" ht="7.15" customHeight="1" x14ac:dyDescent="0.15">
      <c r="B87" s="239"/>
      <c r="C87" s="236"/>
      <c r="D87" s="236"/>
      <c r="E87" s="236"/>
      <c r="F87" s="236"/>
      <c r="G87" s="236"/>
      <c r="H87" s="236"/>
      <c r="I87" s="239"/>
      <c r="J87" s="236"/>
      <c r="K87" s="236"/>
      <c r="L87" s="236"/>
      <c r="M87" s="236"/>
      <c r="N87" s="236"/>
      <c r="O87" s="311"/>
      <c r="P87" s="200"/>
      <c r="Q87" s="200"/>
      <c r="R87" s="200"/>
      <c r="S87" s="200"/>
      <c r="T87" s="200"/>
      <c r="U87" s="200"/>
      <c r="V87" s="200"/>
      <c r="W87" s="200"/>
      <c r="X87" s="200"/>
      <c r="Y87" s="200"/>
    </row>
    <row r="88" spans="2:25" ht="7.15" customHeight="1" x14ac:dyDescent="0.15">
      <c r="B88" s="239"/>
      <c r="C88" s="236"/>
      <c r="D88" s="236"/>
      <c r="E88" s="236"/>
      <c r="F88" s="236"/>
      <c r="G88" s="236"/>
      <c r="H88" s="236"/>
      <c r="I88" s="239"/>
      <c r="J88" s="236"/>
      <c r="K88" s="236"/>
      <c r="L88" s="236"/>
      <c r="M88" s="236"/>
      <c r="N88" s="236"/>
      <c r="O88" s="311"/>
      <c r="P88" s="200" t="s">
        <v>54</v>
      </c>
      <c r="Q88" s="200"/>
      <c r="R88" s="200"/>
      <c r="S88" s="200"/>
      <c r="T88" s="200"/>
      <c r="U88" s="200" t="s">
        <v>55</v>
      </c>
      <c r="V88" s="200"/>
      <c r="W88" s="200"/>
      <c r="X88" s="200"/>
      <c r="Y88" s="200"/>
    </row>
    <row r="89" spans="2:25" ht="7.15" customHeight="1" thickBot="1" x14ac:dyDescent="0.2">
      <c r="B89" s="306"/>
      <c r="C89" s="144"/>
      <c r="D89" s="144"/>
      <c r="E89" s="144"/>
      <c r="F89" s="144"/>
      <c r="G89" s="144"/>
      <c r="H89" s="144"/>
      <c r="I89" s="306"/>
      <c r="J89" s="144"/>
      <c r="K89" s="144"/>
      <c r="L89" s="144"/>
      <c r="M89" s="144"/>
      <c r="N89" s="144"/>
      <c r="O89" s="145"/>
      <c r="P89" s="201"/>
      <c r="Q89" s="201"/>
      <c r="R89" s="201"/>
      <c r="S89" s="201"/>
      <c r="T89" s="201"/>
      <c r="U89" s="201"/>
      <c r="V89" s="201"/>
      <c r="W89" s="201"/>
      <c r="X89" s="201"/>
      <c r="Y89" s="201"/>
    </row>
    <row r="90" spans="2:25" ht="7.15" customHeight="1" thickTop="1" x14ac:dyDescent="0.15">
      <c r="B90" s="258" t="s">
        <v>118</v>
      </c>
      <c r="C90" s="112" t="s">
        <v>118</v>
      </c>
      <c r="D90" s="112" t="s">
        <v>118</v>
      </c>
      <c r="E90" s="112" t="s">
        <v>118</v>
      </c>
      <c r="F90" s="112" t="s">
        <v>130</v>
      </c>
      <c r="G90" s="112" t="s">
        <v>130</v>
      </c>
      <c r="H90" s="261" t="s">
        <v>130</v>
      </c>
      <c r="I90" s="294" t="s">
        <v>131</v>
      </c>
      <c r="J90" s="295"/>
      <c r="K90" s="295"/>
      <c r="L90" s="295"/>
      <c r="M90" s="295"/>
      <c r="N90" s="295"/>
      <c r="O90" s="310"/>
      <c r="P90" s="146">
        <v>134000</v>
      </c>
      <c r="Q90" s="147"/>
      <c r="R90" s="147"/>
      <c r="S90" s="147"/>
      <c r="T90" s="123" t="s">
        <v>8</v>
      </c>
      <c r="U90" s="148">
        <v>45000</v>
      </c>
      <c r="V90" s="149"/>
      <c r="W90" s="149"/>
      <c r="X90" s="149"/>
      <c r="Y90" s="123" t="s">
        <v>8</v>
      </c>
    </row>
    <row r="91" spans="2:25" ht="7.15" customHeight="1" x14ac:dyDescent="0.15">
      <c r="B91" s="259"/>
      <c r="C91" s="113"/>
      <c r="D91" s="113"/>
      <c r="E91" s="113"/>
      <c r="F91" s="113"/>
      <c r="G91" s="113"/>
      <c r="H91" s="167"/>
      <c r="I91" s="239"/>
      <c r="J91" s="236"/>
      <c r="K91" s="236"/>
      <c r="L91" s="236"/>
      <c r="M91" s="236"/>
      <c r="N91" s="236"/>
      <c r="O91" s="311"/>
      <c r="P91" s="146"/>
      <c r="Q91" s="147"/>
      <c r="R91" s="147"/>
      <c r="S91" s="147"/>
      <c r="T91" s="123"/>
      <c r="U91" s="188"/>
      <c r="V91" s="189"/>
      <c r="W91" s="189"/>
      <c r="X91" s="189"/>
      <c r="Y91" s="123"/>
    </row>
    <row r="92" spans="2:25" ht="7.15" customHeight="1" x14ac:dyDescent="0.15">
      <c r="B92" s="260"/>
      <c r="C92" s="114"/>
      <c r="D92" s="114"/>
      <c r="E92" s="114"/>
      <c r="F92" s="114"/>
      <c r="G92" s="114"/>
      <c r="H92" s="262"/>
      <c r="I92" s="298"/>
      <c r="J92" s="299"/>
      <c r="K92" s="299"/>
      <c r="L92" s="299"/>
      <c r="M92" s="299"/>
      <c r="N92" s="299"/>
      <c r="O92" s="312"/>
      <c r="P92" s="148"/>
      <c r="Q92" s="149"/>
      <c r="R92" s="149"/>
      <c r="S92" s="149"/>
      <c r="T92" s="150"/>
      <c r="U92" s="188"/>
      <c r="V92" s="189"/>
      <c r="W92" s="189"/>
      <c r="X92" s="189"/>
      <c r="Y92" s="150"/>
    </row>
    <row r="93" spans="2:25" ht="7.15" customHeight="1" x14ac:dyDescent="0.15">
      <c r="B93" s="263"/>
      <c r="C93" s="164"/>
      <c r="D93" s="164"/>
      <c r="E93" s="164"/>
      <c r="F93" s="164"/>
      <c r="G93" s="164"/>
      <c r="H93" s="166"/>
      <c r="I93" s="313"/>
      <c r="J93" s="314"/>
      <c r="K93" s="314"/>
      <c r="L93" s="314"/>
      <c r="M93" s="314"/>
      <c r="N93" s="314"/>
      <c r="O93" s="316"/>
      <c r="P93" s="184"/>
      <c r="Q93" s="185"/>
      <c r="R93" s="185"/>
      <c r="S93" s="185"/>
      <c r="T93" s="122" t="s">
        <v>8</v>
      </c>
      <c r="U93" s="188"/>
      <c r="V93" s="189"/>
      <c r="W93" s="189"/>
      <c r="X93" s="189"/>
      <c r="Y93" s="122" t="s">
        <v>8</v>
      </c>
    </row>
    <row r="94" spans="2:25" ht="7.15" customHeight="1" x14ac:dyDescent="0.15">
      <c r="B94" s="259"/>
      <c r="C94" s="113"/>
      <c r="D94" s="113"/>
      <c r="E94" s="113"/>
      <c r="F94" s="113"/>
      <c r="G94" s="113"/>
      <c r="H94" s="167"/>
      <c r="I94" s="239"/>
      <c r="J94" s="236"/>
      <c r="K94" s="236"/>
      <c r="L94" s="236"/>
      <c r="M94" s="236"/>
      <c r="N94" s="236"/>
      <c r="O94" s="311"/>
      <c r="P94" s="146"/>
      <c r="Q94" s="147"/>
      <c r="R94" s="147"/>
      <c r="S94" s="147"/>
      <c r="T94" s="123"/>
      <c r="U94" s="188"/>
      <c r="V94" s="189"/>
      <c r="W94" s="189"/>
      <c r="X94" s="189"/>
      <c r="Y94" s="123"/>
    </row>
    <row r="95" spans="2:25" ht="7.15" customHeight="1" thickBot="1" x14ac:dyDescent="0.2">
      <c r="B95" s="264"/>
      <c r="C95" s="165"/>
      <c r="D95" s="165"/>
      <c r="E95" s="165"/>
      <c r="F95" s="165"/>
      <c r="G95" s="165"/>
      <c r="H95" s="168"/>
      <c r="I95" s="306"/>
      <c r="J95" s="144"/>
      <c r="K95" s="144"/>
      <c r="L95" s="144"/>
      <c r="M95" s="144"/>
      <c r="N95" s="144"/>
      <c r="O95" s="145"/>
      <c r="P95" s="186"/>
      <c r="Q95" s="187"/>
      <c r="R95" s="187"/>
      <c r="S95" s="187"/>
      <c r="T95" s="124"/>
      <c r="U95" s="204"/>
      <c r="V95" s="205"/>
      <c r="W95" s="205"/>
      <c r="X95" s="205"/>
      <c r="Y95" s="124"/>
    </row>
    <row r="96" spans="2:25" ht="6.95" customHeight="1" thickTop="1" x14ac:dyDescent="0.15">
      <c r="B96" s="170" t="s">
        <v>24</v>
      </c>
      <c r="C96" s="171"/>
      <c r="D96" s="171"/>
      <c r="E96" s="171"/>
      <c r="F96" s="171"/>
      <c r="G96" s="171"/>
      <c r="H96" s="171"/>
      <c r="I96" s="171"/>
      <c r="J96" s="171"/>
      <c r="K96" s="171"/>
      <c r="L96" s="171"/>
      <c r="M96" s="171"/>
      <c r="N96" s="171"/>
      <c r="O96" s="171"/>
      <c r="P96" s="176">
        <f>SUM(P90:S95)</f>
        <v>134000</v>
      </c>
      <c r="Q96" s="177"/>
      <c r="R96" s="177"/>
      <c r="S96" s="177"/>
      <c r="T96" s="182" t="s">
        <v>8</v>
      </c>
      <c r="U96" s="176">
        <f>SUM(U90:X95)</f>
        <v>45000</v>
      </c>
      <c r="V96" s="177"/>
      <c r="W96" s="177"/>
      <c r="X96" s="177"/>
      <c r="Y96" s="182" t="s">
        <v>8</v>
      </c>
    </row>
    <row r="97" spans="1:26" ht="6.95" customHeight="1" x14ac:dyDescent="0.15">
      <c r="B97" s="172"/>
      <c r="C97" s="173"/>
      <c r="D97" s="173"/>
      <c r="E97" s="173"/>
      <c r="F97" s="173"/>
      <c r="G97" s="173"/>
      <c r="H97" s="173"/>
      <c r="I97" s="173"/>
      <c r="J97" s="173"/>
      <c r="K97" s="173"/>
      <c r="L97" s="173"/>
      <c r="M97" s="173"/>
      <c r="N97" s="173"/>
      <c r="O97" s="173"/>
      <c r="P97" s="178"/>
      <c r="Q97" s="179"/>
      <c r="R97" s="179"/>
      <c r="S97" s="179"/>
      <c r="T97" s="182"/>
      <c r="U97" s="178"/>
      <c r="V97" s="179"/>
      <c r="W97" s="179"/>
      <c r="X97" s="179"/>
      <c r="Y97" s="182"/>
    </row>
    <row r="98" spans="1:26" ht="6.95" customHeight="1" x14ac:dyDescent="0.15">
      <c r="B98" s="174"/>
      <c r="C98" s="175"/>
      <c r="D98" s="175"/>
      <c r="E98" s="175"/>
      <c r="F98" s="175"/>
      <c r="G98" s="175"/>
      <c r="H98" s="175"/>
      <c r="I98" s="175"/>
      <c r="J98" s="175"/>
      <c r="K98" s="175"/>
      <c r="L98" s="175"/>
      <c r="M98" s="175"/>
      <c r="N98" s="175"/>
      <c r="O98" s="175"/>
      <c r="P98" s="180"/>
      <c r="Q98" s="181"/>
      <c r="R98" s="181"/>
      <c r="S98" s="181"/>
      <c r="T98" s="183"/>
      <c r="U98" s="180"/>
      <c r="V98" s="181"/>
      <c r="W98" s="181"/>
      <c r="X98" s="181"/>
      <c r="Y98" s="183"/>
    </row>
    <row r="99" spans="1:26" ht="6" customHeight="1" x14ac:dyDescent="0.15">
      <c r="A99" s="169"/>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row>
  </sheetData>
  <mergeCells count="165">
    <mergeCell ref="B86:H89"/>
    <mergeCell ref="I86:O89"/>
    <mergeCell ref="B90:B92"/>
    <mergeCell ref="C90:C92"/>
    <mergeCell ref="D90:D92"/>
    <mergeCell ref="E90:E92"/>
    <mergeCell ref="F90:F92"/>
    <mergeCell ref="G90:G92"/>
    <mergeCell ref="H90:H92"/>
    <mergeCell ref="I90:O92"/>
    <mergeCell ref="H75:H77"/>
    <mergeCell ref="I75:O77"/>
    <mergeCell ref="B71:H74"/>
    <mergeCell ref="I71:O74"/>
    <mergeCell ref="I50:O52"/>
    <mergeCell ref="B78:B80"/>
    <mergeCell ref="C78:C80"/>
    <mergeCell ref="D78:D80"/>
    <mergeCell ref="E78:E80"/>
    <mergeCell ref="F78:F80"/>
    <mergeCell ref="G78:G80"/>
    <mergeCell ref="H78:H80"/>
    <mergeCell ref="I78:O80"/>
    <mergeCell ref="D63:D65"/>
    <mergeCell ref="E63:E65"/>
    <mergeCell ref="B63:B65"/>
    <mergeCell ref="C63:C65"/>
    <mergeCell ref="B75:B77"/>
    <mergeCell ref="C75:C77"/>
    <mergeCell ref="D75:D77"/>
    <mergeCell ref="E75:E77"/>
    <mergeCell ref="I63:O65"/>
    <mergeCell ref="B58:H59"/>
    <mergeCell ref="I58:O59"/>
    <mergeCell ref="E60:E62"/>
    <mergeCell ref="F60:F62"/>
    <mergeCell ref="G60:G62"/>
    <mergeCell ref="H60:H62"/>
    <mergeCell ref="Q15:Z16"/>
    <mergeCell ref="Q17:S18"/>
    <mergeCell ref="Q19:S20"/>
    <mergeCell ref="I47:O49"/>
    <mergeCell ref="P47:V49"/>
    <mergeCell ref="W47:W49"/>
    <mergeCell ref="I45:O46"/>
    <mergeCell ref="T17:Z18"/>
    <mergeCell ref="T19:Z20"/>
    <mergeCell ref="Q21:Z22"/>
    <mergeCell ref="P60:V62"/>
    <mergeCell ref="I60:O62"/>
    <mergeCell ref="B41:Z42"/>
    <mergeCell ref="F50:F52"/>
    <mergeCell ref="G50:G52"/>
    <mergeCell ref="H50:H52"/>
    <mergeCell ref="B60:B62"/>
    <mergeCell ref="C60:C62"/>
    <mergeCell ref="D60:D62"/>
    <mergeCell ref="S3:T3"/>
    <mergeCell ref="P37:P39"/>
    <mergeCell ref="Q37:Q39"/>
    <mergeCell ref="R37:R39"/>
    <mergeCell ref="S37:S39"/>
    <mergeCell ref="T37:T39"/>
    <mergeCell ref="Q5:U5"/>
    <mergeCell ref="C47:C49"/>
    <mergeCell ref="D47:D49"/>
    <mergeCell ref="E47:E49"/>
    <mergeCell ref="F47:F49"/>
    <mergeCell ref="B3:K4"/>
    <mergeCell ref="N8:P10"/>
    <mergeCell ref="N11:P12"/>
    <mergeCell ref="N13:P14"/>
    <mergeCell ref="N15:P16"/>
    <mergeCell ref="N17:P20"/>
    <mergeCell ref="H11:I11"/>
    <mergeCell ref="J11:K11"/>
    <mergeCell ref="H12:I13"/>
    <mergeCell ref="B47:B49"/>
    <mergeCell ref="G47:G49"/>
    <mergeCell ref="H47:H49"/>
    <mergeCell ref="B50:B52"/>
    <mergeCell ref="C50:C52"/>
    <mergeCell ref="D50:D52"/>
    <mergeCell ref="E50:E52"/>
    <mergeCell ref="B81:O83"/>
    <mergeCell ref="Y81:Y83"/>
    <mergeCell ref="Y75:Y77"/>
    <mergeCell ref="Y78:Y80"/>
    <mergeCell ref="P78:S80"/>
    <mergeCell ref="T78:T80"/>
    <mergeCell ref="T81:T83"/>
    <mergeCell ref="Q8:Z10"/>
    <mergeCell ref="B45:H46"/>
    <mergeCell ref="W60:W62"/>
    <mergeCell ref="H8:K8"/>
    <mergeCell ref="W63:W65"/>
    <mergeCell ref="B8:G10"/>
    <mergeCell ref="B11:G13"/>
    <mergeCell ref="B24:Y26"/>
    <mergeCell ref="B28:Y29"/>
    <mergeCell ref="Y13:Z14"/>
    <mergeCell ref="U37:U39"/>
    <mergeCell ref="B31:Z31"/>
    <mergeCell ref="C36:L39"/>
    <mergeCell ref="M37:M39"/>
    <mergeCell ref="N37:N39"/>
    <mergeCell ref="O37:O39"/>
    <mergeCell ref="B33:Z34"/>
    <mergeCell ref="P86:Y87"/>
    <mergeCell ref="P88:T89"/>
    <mergeCell ref="U88:Y89"/>
    <mergeCell ref="W66:W68"/>
    <mergeCell ref="P71:Y72"/>
    <mergeCell ref="U75:X77"/>
    <mergeCell ref="U78:X80"/>
    <mergeCell ref="U81:X83"/>
    <mergeCell ref="P81:S83"/>
    <mergeCell ref="P73:T74"/>
    <mergeCell ref="U73:Y74"/>
    <mergeCell ref="A99:Z99"/>
    <mergeCell ref="T93:T95"/>
    <mergeCell ref="B96:O98"/>
    <mergeCell ref="P96:S98"/>
    <mergeCell ref="T96:T98"/>
    <mergeCell ref="U96:X98"/>
    <mergeCell ref="Y96:Y98"/>
    <mergeCell ref="P93:S95"/>
    <mergeCell ref="T90:T92"/>
    <mergeCell ref="U90:X92"/>
    <mergeCell ref="Y90:Y92"/>
    <mergeCell ref="U93:X95"/>
    <mergeCell ref="Y93:Y95"/>
    <mergeCell ref="P90:S92"/>
    <mergeCell ref="B93:B95"/>
    <mergeCell ref="C93:C95"/>
    <mergeCell ref="D93:D95"/>
    <mergeCell ref="E93:E95"/>
    <mergeCell ref="F93:F95"/>
    <mergeCell ref="G93:G95"/>
    <mergeCell ref="H93:H95"/>
    <mergeCell ref="I93:O95"/>
    <mergeCell ref="F75:F77"/>
    <mergeCell ref="G75:G77"/>
    <mergeCell ref="A8:A10"/>
    <mergeCell ref="A12:A13"/>
    <mergeCell ref="P50:V52"/>
    <mergeCell ref="W50:W52"/>
    <mergeCell ref="B53:O55"/>
    <mergeCell ref="P53:V55"/>
    <mergeCell ref="W53:W55"/>
    <mergeCell ref="P45:W46"/>
    <mergeCell ref="P75:S77"/>
    <mergeCell ref="T75:T77"/>
    <mergeCell ref="B66:O68"/>
    <mergeCell ref="P66:V68"/>
    <mergeCell ref="P58:W59"/>
    <mergeCell ref="F63:F65"/>
    <mergeCell ref="G63:G65"/>
    <mergeCell ref="H63:H65"/>
    <mergeCell ref="P63:V65"/>
    <mergeCell ref="J12:K13"/>
    <mergeCell ref="H9:K10"/>
    <mergeCell ref="Q11:Z12"/>
    <mergeCell ref="Q13:X14"/>
    <mergeCell ref="N21:P22"/>
  </mergeCells>
  <phoneticPr fontId="5"/>
  <printOptions horizontalCentered="1"/>
  <pageMargins left="0.19685039370078741" right="0.19685039370078741" top="0.19685039370078741" bottom="0.19685039370078741" header="0.11811023622047245" footer="0.19685039370078741"/>
  <pageSetup paperSize="9" scale="95"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データ!#REF!</xm:f>
          </x14:formula1>
          <xm:sqref>A12:A13 A8:A10</xm:sqref>
        </x14:dataValidation>
        <x14:dataValidation type="list" allowBlank="1" showInputMessage="1" showErrorMessage="1" xr:uid="{183079D2-F043-4D35-8577-722E67D836CB}">
          <x14:formula1>
            <xm:f>データ!$A$1:$A$2</xm:f>
          </x14:formula1>
          <xm:sqref>H9:K10 H12:I13 J12:K13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86DE7-956A-4C3D-8BE8-1F68E6334E41}">
  <sheetPr>
    <tabColor rgb="FFFFFF00"/>
    <pageSetUpPr fitToPage="1"/>
  </sheetPr>
  <dimension ref="B2:L42"/>
  <sheetViews>
    <sheetView view="pageBreakPreview" zoomScale="80" zoomScaleNormal="80" zoomScaleSheetLayoutView="80" workbookViewId="0">
      <selection activeCell="C1" sqref="C1"/>
    </sheetView>
  </sheetViews>
  <sheetFormatPr defaultRowHeight="15.75" x14ac:dyDescent="0.15"/>
  <cols>
    <col min="1" max="1" width="1.453125" style="87" customWidth="1"/>
    <col min="2" max="2" width="10.36328125" style="87" customWidth="1"/>
    <col min="3" max="3" width="10.26953125" style="87" customWidth="1"/>
    <col min="4" max="4" width="12.90625" style="88" customWidth="1"/>
    <col min="5" max="5" width="5.81640625" style="87" customWidth="1"/>
    <col min="6" max="12" width="2.6328125" style="87" customWidth="1"/>
    <col min="13" max="16384" width="8.7265625" style="87"/>
  </cols>
  <sheetData>
    <row r="2" spans="2:12" ht="18" x14ac:dyDescent="0.15">
      <c r="B2" s="86" t="s">
        <v>143</v>
      </c>
      <c r="E2" s="89"/>
      <c r="F2" s="89"/>
      <c r="G2" s="89"/>
      <c r="H2" s="89"/>
      <c r="I2" s="89"/>
      <c r="J2" s="89"/>
      <c r="K2" s="89"/>
      <c r="L2" s="89"/>
    </row>
    <row r="3" spans="2:12" x14ac:dyDescent="0.15">
      <c r="E3" s="90" t="s">
        <v>144</v>
      </c>
      <c r="F3" s="354" t="s">
        <v>181</v>
      </c>
      <c r="G3" s="355"/>
      <c r="H3" s="355"/>
      <c r="I3" s="355"/>
      <c r="J3" s="355"/>
      <c r="K3" s="355"/>
      <c r="L3" s="356"/>
    </row>
    <row r="4" spans="2:12" x14ac:dyDescent="0.15">
      <c r="E4" s="90" t="s">
        <v>145</v>
      </c>
      <c r="F4" s="91" t="s">
        <v>28</v>
      </c>
      <c r="G4" s="92" t="s">
        <v>28</v>
      </c>
      <c r="H4" s="93" t="s">
        <v>28</v>
      </c>
      <c r="I4" s="92" t="s">
        <v>28</v>
      </c>
      <c r="J4" s="94" t="s">
        <v>28</v>
      </c>
      <c r="K4" s="94" t="s">
        <v>28</v>
      </c>
      <c r="L4" s="95" t="s">
        <v>28</v>
      </c>
    </row>
    <row r="6" spans="2:12" x14ac:dyDescent="0.15">
      <c r="B6" s="87" t="s">
        <v>146</v>
      </c>
    </row>
    <row r="7" spans="2:12" x14ac:dyDescent="0.15">
      <c r="B7" s="87" t="s">
        <v>147</v>
      </c>
    </row>
    <row r="8" spans="2:12" x14ac:dyDescent="0.15">
      <c r="B8" s="89"/>
      <c r="C8" s="89"/>
      <c r="D8" s="96"/>
      <c r="E8" s="344" t="s">
        <v>148</v>
      </c>
      <c r="F8" s="344"/>
      <c r="G8" s="344"/>
      <c r="H8" s="344"/>
      <c r="I8" s="344"/>
      <c r="J8" s="344"/>
      <c r="K8" s="344"/>
      <c r="L8" s="344"/>
    </row>
    <row r="9" spans="2:12" ht="57" customHeight="1" x14ac:dyDescent="0.15">
      <c r="B9" s="97" t="s">
        <v>149</v>
      </c>
      <c r="C9" s="97"/>
      <c r="D9" s="97" t="s">
        <v>150</v>
      </c>
      <c r="E9" s="97" t="s">
        <v>151</v>
      </c>
      <c r="F9" s="345" t="s">
        <v>152</v>
      </c>
      <c r="G9" s="357"/>
      <c r="H9" s="357"/>
      <c r="I9" s="357"/>
      <c r="J9" s="357"/>
      <c r="K9" s="357"/>
      <c r="L9" s="358"/>
    </row>
    <row r="10" spans="2:12" x14ac:dyDescent="0.15">
      <c r="B10" s="337" t="s">
        <v>153</v>
      </c>
      <c r="C10" s="97" t="s">
        <v>154</v>
      </c>
      <c r="D10" s="98" t="s">
        <v>155</v>
      </c>
      <c r="E10" s="99">
        <v>300</v>
      </c>
      <c r="F10" s="359"/>
      <c r="G10" s="360"/>
      <c r="H10" s="360"/>
      <c r="I10" s="360"/>
      <c r="J10" s="360"/>
      <c r="K10" s="360"/>
      <c r="L10" s="361"/>
    </row>
    <row r="11" spans="2:12" x14ac:dyDescent="0.15">
      <c r="B11" s="337"/>
      <c r="C11" s="325" t="s">
        <v>156</v>
      </c>
      <c r="D11" s="100" t="s">
        <v>157</v>
      </c>
      <c r="E11" s="101">
        <v>1</v>
      </c>
      <c r="F11" s="348" t="s">
        <v>158</v>
      </c>
      <c r="G11" s="349"/>
      <c r="H11" s="349"/>
      <c r="I11" s="349"/>
      <c r="J11" s="349"/>
      <c r="K11" s="349"/>
      <c r="L11" s="350"/>
    </row>
    <row r="12" spans="2:12" x14ac:dyDescent="0.15">
      <c r="B12" s="337"/>
      <c r="C12" s="326"/>
      <c r="D12" s="102" t="s">
        <v>159</v>
      </c>
      <c r="E12" s="103">
        <v>5</v>
      </c>
      <c r="F12" s="351" t="s">
        <v>160</v>
      </c>
      <c r="G12" s="352"/>
      <c r="H12" s="352"/>
      <c r="I12" s="352"/>
      <c r="J12" s="352"/>
      <c r="K12" s="352"/>
      <c r="L12" s="353"/>
    </row>
    <row r="13" spans="2:12" x14ac:dyDescent="0.15">
      <c r="B13" s="337"/>
      <c r="C13" s="326"/>
      <c r="D13" s="102"/>
      <c r="E13" s="103"/>
      <c r="F13" s="351"/>
      <c r="G13" s="352"/>
      <c r="H13" s="352"/>
      <c r="I13" s="352"/>
      <c r="J13" s="352"/>
      <c r="K13" s="352"/>
      <c r="L13" s="353"/>
    </row>
    <row r="14" spans="2:12" x14ac:dyDescent="0.15">
      <c r="B14" s="337"/>
      <c r="C14" s="327"/>
      <c r="D14" s="104"/>
      <c r="E14" s="105"/>
      <c r="F14" s="339"/>
      <c r="G14" s="340"/>
      <c r="H14" s="340"/>
      <c r="I14" s="340"/>
      <c r="J14" s="340"/>
      <c r="K14" s="340"/>
      <c r="L14" s="341"/>
    </row>
    <row r="15" spans="2:12" x14ac:dyDescent="0.15">
      <c r="B15" s="337"/>
      <c r="C15" s="325" t="s">
        <v>161</v>
      </c>
      <c r="D15" s="100" t="s">
        <v>162</v>
      </c>
      <c r="E15" s="101">
        <v>1</v>
      </c>
      <c r="F15" s="348" t="s">
        <v>163</v>
      </c>
      <c r="G15" s="349"/>
      <c r="H15" s="349"/>
      <c r="I15" s="349"/>
      <c r="J15" s="349"/>
      <c r="K15" s="349"/>
      <c r="L15" s="350"/>
    </row>
    <row r="16" spans="2:12" x14ac:dyDescent="0.15">
      <c r="B16" s="337"/>
      <c r="C16" s="326"/>
      <c r="D16" s="102"/>
      <c r="E16" s="103"/>
      <c r="F16" s="351"/>
      <c r="G16" s="352"/>
      <c r="H16" s="352"/>
      <c r="I16" s="352"/>
      <c r="J16" s="352"/>
      <c r="K16" s="352"/>
      <c r="L16" s="353"/>
    </row>
    <row r="17" spans="2:12" x14ac:dyDescent="0.15">
      <c r="B17" s="337"/>
      <c r="C17" s="326"/>
      <c r="D17" s="102"/>
      <c r="E17" s="103"/>
      <c r="F17" s="351"/>
      <c r="G17" s="352"/>
      <c r="H17" s="352"/>
      <c r="I17" s="352"/>
      <c r="J17" s="352"/>
      <c r="K17" s="352"/>
      <c r="L17" s="353"/>
    </row>
    <row r="18" spans="2:12" x14ac:dyDescent="0.15">
      <c r="B18" s="337"/>
      <c r="C18" s="327"/>
      <c r="D18" s="104"/>
      <c r="E18" s="105"/>
      <c r="F18" s="339"/>
      <c r="G18" s="340"/>
      <c r="H18" s="340"/>
      <c r="I18" s="340"/>
      <c r="J18" s="340"/>
      <c r="K18" s="340"/>
      <c r="L18" s="341"/>
    </row>
    <row r="19" spans="2:12" x14ac:dyDescent="0.15">
      <c r="B19" s="337" t="s">
        <v>164</v>
      </c>
      <c r="C19" s="338" t="s">
        <v>165</v>
      </c>
      <c r="D19" s="100" t="s">
        <v>166</v>
      </c>
      <c r="E19" s="101">
        <v>1</v>
      </c>
      <c r="F19" s="348" t="s">
        <v>167</v>
      </c>
      <c r="G19" s="349"/>
      <c r="H19" s="349"/>
      <c r="I19" s="349"/>
      <c r="J19" s="349"/>
      <c r="K19" s="349"/>
      <c r="L19" s="350"/>
    </row>
    <row r="20" spans="2:12" x14ac:dyDescent="0.15">
      <c r="B20" s="337"/>
      <c r="C20" s="337"/>
      <c r="D20" s="102" t="s">
        <v>166</v>
      </c>
      <c r="E20" s="103">
        <v>1</v>
      </c>
      <c r="F20" s="351" t="s">
        <v>168</v>
      </c>
      <c r="G20" s="352"/>
      <c r="H20" s="352"/>
      <c r="I20" s="352"/>
      <c r="J20" s="352"/>
      <c r="K20" s="352"/>
      <c r="L20" s="353"/>
    </row>
    <row r="21" spans="2:12" x14ac:dyDescent="0.15">
      <c r="B21" s="337"/>
      <c r="C21" s="337"/>
      <c r="D21" s="102" t="s">
        <v>155</v>
      </c>
      <c r="E21" s="103">
        <v>2</v>
      </c>
      <c r="F21" s="351" t="s">
        <v>169</v>
      </c>
      <c r="G21" s="352"/>
      <c r="H21" s="352"/>
      <c r="I21" s="352"/>
      <c r="J21" s="352"/>
      <c r="K21" s="352"/>
      <c r="L21" s="353"/>
    </row>
    <row r="22" spans="2:12" x14ac:dyDescent="0.15">
      <c r="B22" s="337"/>
      <c r="C22" s="337"/>
      <c r="D22" s="104" t="s">
        <v>155</v>
      </c>
      <c r="E22" s="105">
        <v>2</v>
      </c>
      <c r="F22" s="339" t="s">
        <v>169</v>
      </c>
      <c r="G22" s="340"/>
      <c r="H22" s="340"/>
      <c r="I22" s="340"/>
      <c r="J22" s="340"/>
      <c r="K22" s="340"/>
      <c r="L22" s="341"/>
    </row>
    <row r="23" spans="2:12" x14ac:dyDescent="0.15">
      <c r="B23" s="87" t="s">
        <v>170</v>
      </c>
      <c r="E23" s="87">
        <f>SUM(E10:E22)</f>
        <v>313</v>
      </c>
    </row>
    <row r="24" spans="2:12" ht="33" customHeight="1" x14ac:dyDescent="0.25">
      <c r="B24" s="318" t="s">
        <v>171</v>
      </c>
      <c r="C24" s="318"/>
      <c r="D24" s="318"/>
      <c r="E24" s="106">
        <v>312</v>
      </c>
      <c r="F24" s="342" t="s">
        <v>172</v>
      </c>
      <c r="G24" s="343"/>
      <c r="H24" s="343"/>
      <c r="I24" s="343"/>
      <c r="J24" s="343"/>
      <c r="K24" s="343"/>
      <c r="L24" s="343"/>
    </row>
    <row r="27" spans="2:12" x14ac:dyDescent="0.15">
      <c r="B27" s="87" t="s">
        <v>173</v>
      </c>
    </row>
    <row r="28" spans="2:12" x14ac:dyDescent="0.15">
      <c r="B28" s="87" t="s">
        <v>174</v>
      </c>
    </row>
    <row r="29" spans="2:12" x14ac:dyDescent="0.15">
      <c r="B29" s="89"/>
      <c r="C29" s="89"/>
      <c r="D29" s="96"/>
      <c r="E29" s="344" t="s">
        <v>148</v>
      </c>
      <c r="F29" s="344"/>
      <c r="G29" s="344"/>
      <c r="H29" s="344"/>
      <c r="I29" s="344"/>
      <c r="J29" s="344"/>
      <c r="K29" s="344"/>
      <c r="L29" s="344"/>
    </row>
    <row r="30" spans="2:12" ht="57" customHeight="1" x14ac:dyDescent="0.15">
      <c r="B30" s="97" t="s">
        <v>149</v>
      </c>
      <c r="C30" s="97"/>
      <c r="D30" s="97" t="s">
        <v>150</v>
      </c>
      <c r="E30" s="97" t="s">
        <v>151</v>
      </c>
      <c r="F30" s="345" t="s">
        <v>152</v>
      </c>
      <c r="G30" s="346"/>
      <c r="H30" s="346"/>
      <c r="I30" s="346"/>
      <c r="J30" s="346"/>
      <c r="K30" s="346"/>
      <c r="L30" s="347"/>
    </row>
    <row r="31" spans="2:12" x14ac:dyDescent="0.15">
      <c r="B31" s="337" t="s">
        <v>153</v>
      </c>
      <c r="C31" s="325" t="s">
        <v>156</v>
      </c>
      <c r="D31" s="100" t="s">
        <v>175</v>
      </c>
      <c r="E31" s="101">
        <v>1</v>
      </c>
      <c r="F31" s="328" t="s">
        <v>176</v>
      </c>
      <c r="G31" s="329"/>
      <c r="H31" s="329"/>
      <c r="I31" s="329"/>
      <c r="J31" s="329"/>
      <c r="K31" s="329"/>
      <c r="L31" s="330"/>
    </row>
    <row r="32" spans="2:12" x14ac:dyDescent="0.15">
      <c r="B32" s="337"/>
      <c r="C32" s="326"/>
      <c r="D32" s="102"/>
      <c r="E32" s="103"/>
      <c r="F32" s="331"/>
      <c r="G32" s="332"/>
      <c r="H32" s="332"/>
      <c r="I32" s="332"/>
      <c r="J32" s="332"/>
      <c r="K32" s="332"/>
      <c r="L32" s="333"/>
    </row>
    <row r="33" spans="2:12" x14ac:dyDescent="0.15">
      <c r="B33" s="337"/>
      <c r="C33" s="327"/>
      <c r="D33" s="104"/>
      <c r="E33" s="105"/>
      <c r="F33" s="334"/>
      <c r="G33" s="335"/>
      <c r="H33" s="335"/>
      <c r="I33" s="335"/>
      <c r="J33" s="335"/>
      <c r="K33" s="335"/>
      <c r="L33" s="336"/>
    </row>
    <row r="34" spans="2:12" x14ac:dyDescent="0.15">
      <c r="B34" s="337"/>
      <c r="C34" s="325" t="s">
        <v>161</v>
      </c>
      <c r="D34" s="100" t="s">
        <v>177</v>
      </c>
      <c r="E34" s="101">
        <v>2</v>
      </c>
      <c r="F34" s="328" t="s">
        <v>163</v>
      </c>
      <c r="G34" s="329"/>
      <c r="H34" s="329"/>
      <c r="I34" s="329"/>
      <c r="J34" s="329"/>
      <c r="K34" s="329"/>
      <c r="L34" s="330"/>
    </row>
    <row r="35" spans="2:12" x14ac:dyDescent="0.15">
      <c r="B35" s="337"/>
      <c r="C35" s="326"/>
      <c r="D35" s="102"/>
      <c r="E35" s="103"/>
      <c r="F35" s="331"/>
      <c r="G35" s="332"/>
      <c r="H35" s="332"/>
      <c r="I35" s="332"/>
      <c r="J35" s="332"/>
      <c r="K35" s="332"/>
      <c r="L35" s="333"/>
    </row>
    <row r="36" spans="2:12" x14ac:dyDescent="0.15">
      <c r="B36" s="337"/>
      <c r="C36" s="327"/>
      <c r="D36" s="104"/>
      <c r="E36" s="105"/>
      <c r="F36" s="334"/>
      <c r="G36" s="335"/>
      <c r="H36" s="335"/>
      <c r="I36" s="335"/>
      <c r="J36" s="335"/>
      <c r="K36" s="335"/>
      <c r="L36" s="336"/>
    </row>
    <row r="37" spans="2:12" x14ac:dyDescent="0.15">
      <c r="B37" s="337" t="s">
        <v>164</v>
      </c>
      <c r="C37" s="338" t="s">
        <v>165</v>
      </c>
      <c r="D37" s="100" t="s">
        <v>175</v>
      </c>
      <c r="E37" s="101">
        <v>1</v>
      </c>
      <c r="F37" s="328" t="s">
        <v>178</v>
      </c>
      <c r="G37" s="329"/>
      <c r="H37" s="329"/>
      <c r="I37" s="329"/>
      <c r="J37" s="329"/>
      <c r="K37" s="329"/>
      <c r="L37" s="330"/>
    </row>
    <row r="38" spans="2:12" x14ac:dyDescent="0.15">
      <c r="B38" s="337"/>
      <c r="C38" s="337"/>
      <c r="D38" s="102"/>
      <c r="E38" s="103"/>
      <c r="F38" s="331"/>
      <c r="G38" s="332"/>
      <c r="H38" s="332"/>
      <c r="I38" s="332"/>
      <c r="J38" s="332"/>
      <c r="K38" s="332"/>
      <c r="L38" s="333"/>
    </row>
    <row r="39" spans="2:12" x14ac:dyDescent="0.15">
      <c r="B39" s="337"/>
      <c r="C39" s="337"/>
      <c r="D39" s="104"/>
      <c r="E39" s="105"/>
      <c r="F39" s="334"/>
      <c r="G39" s="335"/>
      <c r="H39" s="335"/>
      <c r="I39" s="335"/>
      <c r="J39" s="335"/>
      <c r="K39" s="335"/>
      <c r="L39" s="336"/>
    </row>
    <row r="40" spans="2:12" x14ac:dyDescent="0.15">
      <c r="B40" s="89" t="s">
        <v>170</v>
      </c>
      <c r="E40" s="107">
        <f>SUM(E31:E39)</f>
        <v>4</v>
      </c>
      <c r="F40" s="317"/>
      <c r="G40" s="317"/>
      <c r="H40" s="317"/>
      <c r="I40" s="317"/>
      <c r="J40" s="317"/>
      <c r="K40" s="317"/>
      <c r="L40" s="317"/>
    </row>
    <row r="41" spans="2:12" ht="33" customHeight="1" x14ac:dyDescent="0.25">
      <c r="B41" s="318" t="s">
        <v>179</v>
      </c>
      <c r="C41" s="318"/>
      <c r="D41" s="318"/>
      <c r="E41" s="108">
        <v>2</v>
      </c>
      <c r="F41" s="319"/>
      <c r="G41" s="319"/>
      <c r="H41" s="319"/>
      <c r="I41" s="319"/>
      <c r="J41" s="319"/>
      <c r="K41" s="319"/>
      <c r="L41" s="319"/>
    </row>
    <row r="42" spans="2:12" ht="33" customHeight="1" x14ac:dyDescent="0.15">
      <c r="B42" s="320" t="s">
        <v>180</v>
      </c>
      <c r="C42" s="321"/>
      <c r="D42" s="322"/>
      <c r="E42" s="106">
        <v>314</v>
      </c>
      <c r="F42" s="323" t="s">
        <v>172</v>
      </c>
      <c r="G42" s="324"/>
      <c r="H42" s="324"/>
      <c r="I42" s="324"/>
      <c r="J42" s="324"/>
      <c r="K42" s="324"/>
      <c r="L42" s="324"/>
    </row>
  </sheetData>
  <mergeCells count="44">
    <mergeCell ref="F3:L3"/>
    <mergeCell ref="E8:L8"/>
    <mergeCell ref="F9:L9"/>
    <mergeCell ref="B10:B18"/>
    <mergeCell ref="F10:L10"/>
    <mergeCell ref="C11:C14"/>
    <mergeCell ref="F11:L11"/>
    <mergeCell ref="F12:L12"/>
    <mergeCell ref="F13:L13"/>
    <mergeCell ref="F14:L14"/>
    <mergeCell ref="C15:C18"/>
    <mergeCell ref="F15:L15"/>
    <mergeCell ref="F16:L16"/>
    <mergeCell ref="F17:L17"/>
    <mergeCell ref="F18:L18"/>
    <mergeCell ref="F22:L22"/>
    <mergeCell ref="B24:D24"/>
    <mergeCell ref="F24:L24"/>
    <mergeCell ref="E29:L29"/>
    <mergeCell ref="F30:L30"/>
    <mergeCell ref="B19:B22"/>
    <mergeCell ref="C19:C22"/>
    <mergeCell ref="F19:L19"/>
    <mergeCell ref="F20:L20"/>
    <mergeCell ref="F21:L21"/>
    <mergeCell ref="C34:C36"/>
    <mergeCell ref="F34:L34"/>
    <mergeCell ref="F35:L35"/>
    <mergeCell ref="F36:L36"/>
    <mergeCell ref="B37:B39"/>
    <mergeCell ref="C37:C39"/>
    <mergeCell ref="F37:L37"/>
    <mergeCell ref="F38:L38"/>
    <mergeCell ref="F39:L39"/>
    <mergeCell ref="B31:B36"/>
    <mergeCell ref="C31:C33"/>
    <mergeCell ref="F31:L31"/>
    <mergeCell ref="F32:L32"/>
    <mergeCell ref="F33:L33"/>
    <mergeCell ref="F40:L40"/>
    <mergeCell ref="B41:D41"/>
    <mergeCell ref="F41:L41"/>
    <mergeCell ref="B42:D42"/>
    <mergeCell ref="F42:L42"/>
  </mergeCells>
  <phoneticPr fontId="5"/>
  <pageMargins left="0.7" right="0.7" top="0.75" bottom="0.75" header="0.3" footer="0.3"/>
  <pageSetup paperSize="9" orientation="portrait" r:id="rId1"/>
  <colBreaks count="1" manualBreakCount="1">
    <brk id="12" max="104857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8B42-D55D-4BBD-8BB4-1C753BFC643A}">
  <sheetPr>
    <tabColor theme="7" tint="0.39997558519241921"/>
  </sheetPr>
  <dimension ref="B1:P53"/>
  <sheetViews>
    <sheetView view="pageBreakPreview" zoomScale="90" zoomScaleNormal="100" zoomScaleSheetLayoutView="90" workbookViewId="0">
      <selection activeCell="C1" sqref="C1"/>
    </sheetView>
  </sheetViews>
  <sheetFormatPr defaultColWidth="8.7265625" defaultRowHeight="13.5" x14ac:dyDescent="0.15"/>
  <cols>
    <col min="1" max="1" width="0.81640625" style="11" customWidth="1"/>
    <col min="2" max="2" width="1.90625" style="11" customWidth="1"/>
    <col min="3" max="3" width="6.6328125" style="11" customWidth="1"/>
    <col min="4" max="6" width="9.1796875" style="11" customWidth="1"/>
    <col min="7" max="7" width="10.6328125" style="11" customWidth="1"/>
    <col min="8" max="8" width="8.6328125" style="11" customWidth="1"/>
    <col min="9" max="15" width="3.7265625" style="11" customWidth="1"/>
    <col min="16" max="16" width="0.6328125" style="11" customWidth="1"/>
    <col min="17" max="16384" width="8.7265625" style="11"/>
  </cols>
  <sheetData>
    <row r="1" spans="2:16" s="1" customFormat="1" ht="18" customHeight="1" x14ac:dyDescent="0.15"/>
    <row r="2" spans="2:16" ht="18.75" customHeight="1" thickBot="1" x14ac:dyDescent="0.2">
      <c r="B2" s="1"/>
    </row>
    <row r="3" spans="2:16" ht="13.5" customHeight="1" x14ac:dyDescent="0.15">
      <c r="B3" s="438" t="s">
        <v>91</v>
      </c>
      <c r="C3" s="439"/>
      <c r="D3" s="439"/>
      <c r="E3" s="439"/>
      <c r="F3" s="440"/>
      <c r="G3" s="46"/>
      <c r="H3" s="444" t="s">
        <v>23</v>
      </c>
      <c r="I3" s="446" t="s">
        <v>129</v>
      </c>
      <c r="J3" s="447"/>
      <c r="K3" s="447"/>
      <c r="L3" s="447"/>
      <c r="M3" s="447"/>
      <c r="N3" s="447"/>
      <c r="O3" s="448"/>
    </row>
    <row r="4" spans="2:16" ht="14.25" customHeight="1" thickBot="1" x14ac:dyDescent="0.2">
      <c r="B4" s="441"/>
      <c r="C4" s="442"/>
      <c r="D4" s="442"/>
      <c r="E4" s="442"/>
      <c r="F4" s="443"/>
      <c r="G4" s="46"/>
      <c r="H4" s="445"/>
      <c r="I4" s="449"/>
      <c r="J4" s="450"/>
      <c r="K4" s="450"/>
      <c r="L4" s="450"/>
      <c r="M4" s="450"/>
      <c r="N4" s="450"/>
      <c r="O4" s="451"/>
    </row>
    <row r="5" spans="2:16" ht="24" customHeight="1" x14ac:dyDescent="0.15">
      <c r="C5" s="13"/>
      <c r="D5" s="13"/>
      <c r="E5" s="12"/>
      <c r="F5" s="12"/>
      <c r="G5" s="12"/>
      <c r="H5" s="64" t="s">
        <v>98</v>
      </c>
      <c r="I5" s="62" t="s">
        <v>28</v>
      </c>
      <c r="J5" s="63" t="s">
        <v>118</v>
      </c>
      <c r="K5" s="63" t="s">
        <v>118</v>
      </c>
      <c r="L5" s="63" t="s">
        <v>118</v>
      </c>
      <c r="M5" s="63" t="s">
        <v>128</v>
      </c>
      <c r="N5" s="63" t="s">
        <v>127</v>
      </c>
      <c r="O5" s="80" t="s">
        <v>127</v>
      </c>
    </row>
    <row r="6" spans="2:16" ht="27" customHeight="1" x14ac:dyDescent="0.15">
      <c r="B6" s="30" t="s">
        <v>27</v>
      </c>
      <c r="C6" s="28"/>
      <c r="D6" s="28"/>
      <c r="E6" s="28"/>
      <c r="F6" s="28"/>
      <c r="G6" s="28"/>
      <c r="H6" s="12"/>
    </row>
    <row r="7" spans="2:16" ht="12" customHeight="1" x14ac:dyDescent="0.15">
      <c r="B7" s="28"/>
      <c r="C7" s="28"/>
      <c r="D7" s="28"/>
      <c r="E7" s="28"/>
      <c r="F7" s="28"/>
      <c r="G7" s="28"/>
      <c r="H7" s="12"/>
    </row>
    <row r="8" spans="2:16" ht="50.1" customHeight="1" x14ac:dyDescent="0.15">
      <c r="B8" s="380" t="s">
        <v>33</v>
      </c>
      <c r="C8" s="380"/>
      <c r="D8" s="380"/>
      <c r="E8" s="380"/>
      <c r="F8" s="380"/>
      <c r="G8" s="380"/>
      <c r="H8" s="380"/>
      <c r="I8" s="380"/>
      <c r="J8" s="380"/>
      <c r="K8" s="380"/>
      <c r="L8" s="380"/>
      <c r="M8" s="380"/>
      <c r="N8" s="380"/>
      <c r="O8" s="380"/>
    </row>
    <row r="9" spans="2:16" ht="20.100000000000001" customHeight="1" x14ac:dyDescent="0.15">
      <c r="B9" s="28"/>
      <c r="C9" s="436" t="s">
        <v>94</v>
      </c>
      <c r="D9" s="437"/>
      <c r="E9" s="70" t="s">
        <v>118</v>
      </c>
      <c r="F9" s="28"/>
      <c r="G9" s="28"/>
    </row>
    <row r="10" spans="2:16" ht="20.100000000000001" customHeight="1" x14ac:dyDescent="0.15">
      <c r="B10" s="28"/>
      <c r="C10" s="436" t="s">
        <v>93</v>
      </c>
      <c r="D10" s="437"/>
      <c r="E10" s="70" t="s">
        <v>118</v>
      </c>
      <c r="F10" s="28"/>
      <c r="G10" s="28"/>
    </row>
    <row r="11" spans="2:16" ht="20.100000000000001" customHeight="1" x14ac:dyDescent="0.15">
      <c r="B11" s="28"/>
      <c r="C11" s="17"/>
      <c r="D11" s="17"/>
      <c r="O11" s="32" t="s">
        <v>20</v>
      </c>
    </row>
    <row r="12" spans="2:16" ht="20.100000000000001" customHeight="1" thickBot="1" x14ac:dyDescent="0.2">
      <c r="B12" s="28"/>
      <c r="C12" s="17"/>
      <c r="D12" s="17"/>
      <c r="E12" s="407" t="s">
        <v>109</v>
      </c>
      <c r="F12" s="408"/>
      <c r="G12" s="408"/>
      <c r="H12" s="408"/>
      <c r="I12" s="408"/>
      <c r="J12" s="408"/>
      <c r="K12" s="408"/>
      <c r="L12" s="408"/>
      <c r="M12" s="408"/>
      <c r="N12" s="408"/>
      <c r="O12" s="409"/>
      <c r="P12" s="14"/>
    </row>
    <row r="13" spans="2:16" s="15" customFormat="1" ht="20.100000000000001" customHeight="1" x14ac:dyDescent="0.15">
      <c r="C13" s="413" t="s">
        <v>26</v>
      </c>
      <c r="D13" s="416" t="s">
        <v>48</v>
      </c>
      <c r="E13" s="410" t="s">
        <v>47</v>
      </c>
      <c r="F13" s="411"/>
      <c r="G13" s="412"/>
      <c r="H13" s="370" t="s">
        <v>55</v>
      </c>
      <c r="I13" s="371"/>
      <c r="J13" s="371"/>
      <c r="K13" s="371"/>
      <c r="L13" s="371"/>
      <c r="M13" s="427" t="s">
        <v>83</v>
      </c>
      <c r="N13" s="428"/>
      <c r="O13" s="429"/>
      <c r="P13"/>
    </row>
    <row r="14" spans="2:16" s="15" customFormat="1" ht="39.950000000000003" customHeight="1" x14ac:dyDescent="0.15">
      <c r="C14" s="414"/>
      <c r="D14" s="417"/>
      <c r="E14" s="37" t="s">
        <v>77</v>
      </c>
      <c r="F14" s="45" t="s">
        <v>79</v>
      </c>
      <c r="G14" s="55" t="s">
        <v>75</v>
      </c>
      <c r="H14" s="65" t="s">
        <v>81</v>
      </c>
      <c r="I14" s="419" t="s">
        <v>68</v>
      </c>
      <c r="J14" s="420"/>
      <c r="K14" s="421" t="s">
        <v>59</v>
      </c>
      <c r="L14" s="422"/>
      <c r="M14" s="430"/>
      <c r="N14" s="431"/>
      <c r="O14" s="432"/>
      <c r="P14"/>
    </row>
    <row r="15" spans="2:16" s="15" customFormat="1" ht="15" customHeight="1" thickBot="1" x14ac:dyDescent="0.2">
      <c r="C15" s="415"/>
      <c r="D15" s="418"/>
      <c r="E15" s="74" t="s">
        <v>76</v>
      </c>
      <c r="F15" s="75" t="s">
        <v>78</v>
      </c>
      <c r="G15" s="60" t="s">
        <v>80</v>
      </c>
      <c r="H15" s="59">
        <v>30000</v>
      </c>
      <c r="I15" s="425">
        <v>15000</v>
      </c>
      <c r="J15" s="426"/>
      <c r="K15" s="423"/>
      <c r="L15" s="424"/>
      <c r="M15" s="433"/>
      <c r="N15" s="434"/>
      <c r="O15" s="435"/>
      <c r="P15"/>
    </row>
    <row r="16" spans="2:16" s="16" customFormat="1" ht="20.100000000000001" customHeight="1" x14ac:dyDescent="0.15">
      <c r="C16" s="34">
        <v>404</v>
      </c>
      <c r="D16" s="35">
        <v>128000</v>
      </c>
      <c r="E16" s="73">
        <f>IF(D16="","",IF(D16&gt;100000,100000,IF(D16&lt;=30000,"3万円以下は対象外です",D16)))</f>
        <v>100000</v>
      </c>
      <c r="F16" s="72">
        <f t="shared" ref="F16" si="0">IF(D16="",0,-30000)</f>
        <v>-30000</v>
      </c>
      <c r="G16" s="56">
        <f t="shared" ref="G16" si="1">IF(E16="",0,E16+F16)</f>
        <v>70000</v>
      </c>
      <c r="H16" s="47" t="s">
        <v>110</v>
      </c>
      <c r="I16" s="366" t="s">
        <v>110</v>
      </c>
      <c r="J16" s="367"/>
      <c r="K16" s="368" t="s">
        <v>118</v>
      </c>
      <c r="L16" s="369"/>
      <c r="M16" s="362">
        <f t="shared" ref="M16" si="2">IF(D16="",0,IF(H16="○",G16+30000,IF(I16="○",G16+15000,G16)))</f>
        <v>70000</v>
      </c>
      <c r="N16" s="363"/>
      <c r="O16" s="365"/>
      <c r="P16"/>
    </row>
    <row r="17" spans="2:16" s="16" customFormat="1" ht="20.100000000000001" customHeight="1" x14ac:dyDescent="0.15">
      <c r="C17" s="34">
        <v>405</v>
      </c>
      <c r="D17" s="35">
        <v>64800</v>
      </c>
      <c r="E17" s="58">
        <f>IF(D17="","",IF(D17&gt;100000,100000,IF(D17&lt;=30000,"3万円以下は対象外です",D17)))</f>
        <v>64800</v>
      </c>
      <c r="F17" s="36">
        <f t="shared" ref="F17" si="3">IF(D17="",0,-30000)</f>
        <v>-30000</v>
      </c>
      <c r="G17" s="56">
        <f t="shared" ref="G17" si="4">IF(E17="",0,E17+F17)</f>
        <v>34800</v>
      </c>
      <c r="H17" s="47" t="s">
        <v>118</v>
      </c>
      <c r="I17" s="366"/>
      <c r="J17" s="367"/>
      <c r="K17" s="368"/>
      <c r="L17" s="369"/>
      <c r="M17" s="362">
        <f t="shared" ref="M17:M25" si="5">IF(D17="",0,IF(H17="○",G17+30000,IF(I17="○",G17+15000,G17)))</f>
        <v>64800</v>
      </c>
      <c r="N17" s="363"/>
      <c r="O17" s="364"/>
      <c r="P17"/>
    </row>
    <row r="18" spans="2:16" s="16" customFormat="1" ht="20.100000000000001" customHeight="1" x14ac:dyDescent="0.15">
      <c r="C18" s="34"/>
      <c r="D18" s="35"/>
      <c r="E18" s="58" t="str">
        <f t="shared" ref="E18:E25" si="6">IF(D18="","",IF(D18&gt;90000,90000,IF(D18&lt;=30000,"3万円以下は対象外です",D18)))</f>
        <v/>
      </c>
      <c r="F18" s="36">
        <f t="shared" ref="F18:F25" si="7">IF(D18="",0,-30000)</f>
        <v>0</v>
      </c>
      <c r="G18" s="56">
        <f t="shared" ref="G18:G25" si="8">IF(E18="",0,E18+F18)</f>
        <v>0</v>
      </c>
      <c r="H18" s="47"/>
      <c r="I18" s="366"/>
      <c r="J18" s="367"/>
      <c r="K18" s="368"/>
      <c r="L18" s="369"/>
      <c r="M18" s="362">
        <f t="shared" si="5"/>
        <v>0</v>
      </c>
      <c r="N18" s="363"/>
      <c r="O18" s="364"/>
      <c r="P18"/>
    </row>
    <row r="19" spans="2:16" s="16" customFormat="1" ht="20.100000000000001" customHeight="1" x14ac:dyDescent="0.15">
      <c r="C19" s="34"/>
      <c r="D19" s="35"/>
      <c r="E19" s="58" t="str">
        <f t="shared" si="6"/>
        <v/>
      </c>
      <c r="F19" s="36">
        <f t="shared" si="7"/>
        <v>0</v>
      </c>
      <c r="G19" s="56">
        <f t="shared" si="8"/>
        <v>0</v>
      </c>
      <c r="H19" s="47"/>
      <c r="I19" s="366"/>
      <c r="J19" s="367"/>
      <c r="K19" s="368"/>
      <c r="L19" s="369"/>
      <c r="M19" s="362">
        <f t="shared" si="5"/>
        <v>0</v>
      </c>
      <c r="N19" s="363"/>
      <c r="O19" s="364"/>
      <c r="P19"/>
    </row>
    <row r="20" spans="2:16" s="16" customFormat="1" ht="20.100000000000001" customHeight="1" x14ac:dyDescent="0.15">
      <c r="C20" s="34"/>
      <c r="D20" s="35"/>
      <c r="E20" s="58" t="str">
        <f t="shared" si="6"/>
        <v/>
      </c>
      <c r="F20" s="36">
        <f t="shared" si="7"/>
        <v>0</v>
      </c>
      <c r="G20" s="56">
        <f t="shared" si="8"/>
        <v>0</v>
      </c>
      <c r="H20" s="47"/>
      <c r="I20" s="366"/>
      <c r="J20" s="367"/>
      <c r="K20" s="368"/>
      <c r="L20" s="369"/>
      <c r="M20" s="362">
        <f t="shared" si="5"/>
        <v>0</v>
      </c>
      <c r="N20" s="363"/>
      <c r="O20" s="364"/>
      <c r="P20"/>
    </row>
    <row r="21" spans="2:16" s="16" customFormat="1" ht="20.100000000000001" customHeight="1" x14ac:dyDescent="0.15">
      <c r="C21" s="34"/>
      <c r="D21" s="35"/>
      <c r="E21" s="58" t="str">
        <f t="shared" si="6"/>
        <v/>
      </c>
      <c r="F21" s="36">
        <f t="shared" si="7"/>
        <v>0</v>
      </c>
      <c r="G21" s="56">
        <f t="shared" si="8"/>
        <v>0</v>
      </c>
      <c r="H21" s="47"/>
      <c r="I21" s="366"/>
      <c r="J21" s="367"/>
      <c r="K21" s="368"/>
      <c r="L21" s="369"/>
      <c r="M21" s="362">
        <f t="shared" si="5"/>
        <v>0</v>
      </c>
      <c r="N21" s="363"/>
      <c r="O21" s="364"/>
      <c r="P21"/>
    </row>
    <row r="22" spans="2:16" s="16" customFormat="1" ht="20.100000000000001" customHeight="1" x14ac:dyDescent="0.15">
      <c r="C22" s="34"/>
      <c r="D22" s="35"/>
      <c r="E22" s="58" t="str">
        <f t="shared" si="6"/>
        <v/>
      </c>
      <c r="F22" s="36">
        <f t="shared" si="7"/>
        <v>0</v>
      </c>
      <c r="G22" s="56">
        <f t="shared" si="8"/>
        <v>0</v>
      </c>
      <c r="H22" s="47"/>
      <c r="I22" s="366"/>
      <c r="J22" s="367"/>
      <c r="K22" s="368"/>
      <c r="L22" s="369"/>
      <c r="M22" s="362">
        <f t="shared" si="5"/>
        <v>0</v>
      </c>
      <c r="N22" s="363"/>
      <c r="O22" s="364"/>
      <c r="P22"/>
    </row>
    <row r="23" spans="2:16" s="16" customFormat="1" ht="20.100000000000001" customHeight="1" x14ac:dyDescent="0.15">
      <c r="C23" s="34"/>
      <c r="D23" s="35"/>
      <c r="E23" s="58" t="str">
        <f t="shared" si="6"/>
        <v/>
      </c>
      <c r="F23" s="36">
        <f t="shared" si="7"/>
        <v>0</v>
      </c>
      <c r="G23" s="56">
        <f t="shared" si="8"/>
        <v>0</v>
      </c>
      <c r="H23" s="47"/>
      <c r="I23" s="366"/>
      <c r="J23" s="367"/>
      <c r="K23" s="368"/>
      <c r="L23" s="369"/>
      <c r="M23" s="362">
        <f t="shared" si="5"/>
        <v>0</v>
      </c>
      <c r="N23" s="363"/>
      <c r="O23" s="364"/>
      <c r="P23"/>
    </row>
    <row r="24" spans="2:16" s="16" customFormat="1" ht="20.100000000000001" customHeight="1" x14ac:dyDescent="0.15">
      <c r="C24" s="34"/>
      <c r="D24" s="35"/>
      <c r="E24" s="58" t="str">
        <f t="shared" si="6"/>
        <v/>
      </c>
      <c r="F24" s="36">
        <f t="shared" si="7"/>
        <v>0</v>
      </c>
      <c r="G24" s="56">
        <f t="shared" si="8"/>
        <v>0</v>
      </c>
      <c r="H24" s="47"/>
      <c r="I24" s="366"/>
      <c r="J24" s="367"/>
      <c r="K24" s="368"/>
      <c r="L24" s="369"/>
      <c r="M24" s="362">
        <f t="shared" si="5"/>
        <v>0</v>
      </c>
      <c r="N24" s="363"/>
      <c r="O24" s="364"/>
      <c r="P24"/>
    </row>
    <row r="25" spans="2:16" s="16" customFormat="1" ht="20.100000000000001" customHeight="1" thickBot="1" x14ac:dyDescent="0.2">
      <c r="C25" s="34"/>
      <c r="D25" s="35"/>
      <c r="E25" s="58" t="str">
        <f t="shared" si="6"/>
        <v/>
      </c>
      <c r="F25" s="36">
        <f t="shared" si="7"/>
        <v>0</v>
      </c>
      <c r="G25" s="56">
        <f t="shared" si="8"/>
        <v>0</v>
      </c>
      <c r="H25" s="47"/>
      <c r="I25" s="366"/>
      <c r="J25" s="367"/>
      <c r="K25" s="368"/>
      <c r="L25" s="369"/>
      <c r="M25" s="362">
        <f t="shared" si="5"/>
        <v>0</v>
      </c>
      <c r="N25" s="363"/>
      <c r="O25" s="364"/>
      <c r="P25"/>
    </row>
    <row r="26" spans="2:16" ht="20.100000000000001" customHeight="1" x14ac:dyDescent="0.15">
      <c r="C26" s="381">
        <f>COUNTA(C16:C25)</f>
        <v>2</v>
      </c>
      <c r="D26" s="383">
        <f>SUM(D16:D25)</f>
        <v>192800</v>
      </c>
      <c r="E26" s="385">
        <f t="shared" ref="E26:F26" si="9">SUM(E16:E25)</f>
        <v>164800</v>
      </c>
      <c r="F26" s="387">
        <f t="shared" si="9"/>
        <v>-60000</v>
      </c>
      <c r="G26" s="389">
        <f>SUM(G16:G25)</f>
        <v>104800</v>
      </c>
      <c r="H26" s="48">
        <f>COUNTIF(H16:H25,"○")</f>
        <v>1</v>
      </c>
      <c r="I26" s="376">
        <f>COUNTIF(I16:J25,"○")</f>
        <v>0</v>
      </c>
      <c r="J26" s="377"/>
      <c r="K26" s="372">
        <f>COUNTIF(K16:L25,"○")</f>
        <v>1</v>
      </c>
      <c r="L26" s="373"/>
      <c r="M26" s="395">
        <f>SUM(M16:O25)</f>
        <v>134800</v>
      </c>
      <c r="N26" s="396"/>
      <c r="O26" s="397"/>
      <c r="P26"/>
    </row>
    <row r="27" spans="2:16" ht="20.100000000000001" customHeight="1" thickBot="1" x14ac:dyDescent="0.2">
      <c r="C27" s="382"/>
      <c r="D27" s="384"/>
      <c r="E27" s="386"/>
      <c r="F27" s="388"/>
      <c r="G27" s="390"/>
      <c r="H27" s="49">
        <f>H15*H26</f>
        <v>30000</v>
      </c>
      <c r="I27" s="378">
        <f>I15*I26</f>
        <v>0</v>
      </c>
      <c r="J27" s="379"/>
      <c r="K27" s="374"/>
      <c r="L27" s="375"/>
      <c r="M27" s="398"/>
      <c r="N27" s="399"/>
      <c r="O27" s="400"/>
      <c r="P27"/>
    </row>
    <row r="28" spans="2:16" ht="30" customHeight="1" thickTop="1" thickBot="1" x14ac:dyDescent="0.2">
      <c r="C28" s="24"/>
      <c r="D28" s="25"/>
      <c r="E28" s="391" t="s">
        <v>82</v>
      </c>
      <c r="F28" s="392"/>
      <c r="G28" s="57">
        <f>ROUNDDOWN(G26,-3)</f>
        <v>104000</v>
      </c>
      <c r="H28" s="404">
        <f>H27+I27</f>
        <v>30000</v>
      </c>
      <c r="I28" s="405"/>
      <c r="J28" s="406"/>
      <c r="K28" s="393"/>
      <c r="L28" s="394"/>
      <c r="M28" s="401">
        <f>G28+H28</f>
        <v>134000</v>
      </c>
      <c r="N28" s="402"/>
      <c r="O28" s="403"/>
      <c r="P28" s="26"/>
    </row>
    <row r="29" spans="2:16" ht="24.95" customHeight="1" thickTop="1" x14ac:dyDescent="0.15">
      <c r="C29" s="24"/>
      <c r="D29" s="25"/>
      <c r="E29" s="50"/>
      <c r="F29" s="50"/>
      <c r="G29" s="51"/>
      <c r="H29" s="52"/>
      <c r="I29" s="52"/>
      <c r="J29" s="52"/>
      <c r="K29" s="53"/>
      <c r="L29" s="53"/>
      <c r="M29" s="53"/>
      <c r="N29" s="53"/>
      <c r="O29" s="54"/>
      <c r="P29" s="26"/>
    </row>
    <row r="30" spans="2:16" ht="30" customHeight="1" x14ac:dyDescent="0.15">
      <c r="B30" s="30" t="s">
        <v>32</v>
      </c>
      <c r="C30" s="28"/>
      <c r="D30" s="28"/>
      <c r="E30" s="28"/>
      <c r="F30" s="28"/>
      <c r="G30" s="28"/>
      <c r="H30" s="12"/>
    </row>
    <row r="31" spans="2:16" ht="34.5" customHeight="1" x14ac:dyDescent="0.15">
      <c r="B31" s="380" t="s">
        <v>29</v>
      </c>
      <c r="C31" s="380"/>
      <c r="D31" s="380"/>
      <c r="E31" s="380"/>
      <c r="F31" s="380"/>
      <c r="G31" s="380"/>
      <c r="H31" s="380"/>
      <c r="I31" s="380"/>
      <c r="J31" s="380"/>
      <c r="K31" s="380"/>
      <c r="L31" s="380"/>
      <c r="M31" s="380"/>
      <c r="N31" s="380"/>
      <c r="O31" s="380"/>
    </row>
    <row r="32" spans="2:16" ht="6.75" customHeight="1" thickBot="1" x14ac:dyDescent="0.2"/>
    <row r="33" spans="2:3" ht="15" customHeight="1" thickBot="1" x14ac:dyDescent="0.2">
      <c r="B33" s="21" t="s">
        <v>136</v>
      </c>
      <c r="C33" s="11" t="s">
        <v>63</v>
      </c>
    </row>
    <row r="34" spans="2:3" ht="15" customHeight="1" x14ac:dyDescent="0.15">
      <c r="B34" s="39"/>
      <c r="C34" s="11" t="s">
        <v>64</v>
      </c>
    </row>
    <row r="35" spans="2:3" ht="12" customHeight="1" thickBot="1" x14ac:dyDescent="0.2"/>
    <row r="36" spans="2:3" ht="15" customHeight="1" thickBot="1" x14ac:dyDescent="0.2">
      <c r="B36" s="21" t="s">
        <v>136</v>
      </c>
      <c r="C36" s="11" t="s">
        <v>39</v>
      </c>
    </row>
    <row r="37" spans="2:3" ht="12" customHeight="1" thickBot="1" x14ac:dyDescent="0.2"/>
    <row r="38" spans="2:3" ht="15" customHeight="1" thickBot="1" x14ac:dyDescent="0.2">
      <c r="B38" s="21" t="s">
        <v>136</v>
      </c>
      <c r="C38" s="11" t="s">
        <v>88</v>
      </c>
    </row>
    <row r="39" spans="2:3" ht="15" customHeight="1" x14ac:dyDescent="0.15">
      <c r="C39" s="11" t="s">
        <v>30</v>
      </c>
    </row>
    <row r="40" spans="2:3" ht="12" customHeight="1" thickBot="1" x14ac:dyDescent="0.2"/>
    <row r="41" spans="2:3" ht="15" customHeight="1" thickBot="1" x14ac:dyDescent="0.2">
      <c r="B41" s="21" t="s">
        <v>136</v>
      </c>
      <c r="C41" s="11" t="s">
        <v>31</v>
      </c>
    </row>
    <row r="42" spans="2:3" ht="15" customHeight="1" x14ac:dyDescent="0.15">
      <c r="C42" s="11" t="s">
        <v>105</v>
      </c>
    </row>
    <row r="43" spans="2:3" ht="15" customHeight="1" x14ac:dyDescent="0.15">
      <c r="C43" s="11" t="s">
        <v>104</v>
      </c>
    </row>
    <row r="44" spans="2:3" ht="12" customHeight="1" thickBot="1" x14ac:dyDescent="0.2"/>
    <row r="45" spans="2:3" ht="15" customHeight="1" thickBot="1" x14ac:dyDescent="0.2">
      <c r="B45" s="21" t="s">
        <v>136</v>
      </c>
      <c r="C45" s="11" t="s">
        <v>89</v>
      </c>
    </row>
    <row r="46" spans="2:3" ht="15" customHeight="1" x14ac:dyDescent="0.15">
      <c r="C46" s="11" t="s">
        <v>87</v>
      </c>
    </row>
    <row r="47" spans="2:3" ht="15" customHeight="1" x14ac:dyDescent="0.15">
      <c r="C47" s="11" t="s">
        <v>86</v>
      </c>
    </row>
    <row r="48" spans="2:3" ht="12" customHeight="1" thickBot="1" x14ac:dyDescent="0.2"/>
    <row r="49" spans="2:3" ht="15" customHeight="1" thickBot="1" x14ac:dyDescent="0.2">
      <c r="B49" s="21" t="s">
        <v>136</v>
      </c>
      <c r="C49" s="11" t="s">
        <v>90</v>
      </c>
    </row>
    <row r="50" spans="2:3" ht="15" customHeight="1" x14ac:dyDescent="0.15">
      <c r="C50" s="11" t="s">
        <v>34</v>
      </c>
    </row>
    <row r="51" spans="2:3" ht="12" customHeight="1" thickBot="1" x14ac:dyDescent="0.2"/>
    <row r="52" spans="2:3" ht="15" customHeight="1" thickBot="1" x14ac:dyDescent="0.2">
      <c r="B52" s="21" t="s">
        <v>136</v>
      </c>
      <c r="C52" s="11" t="s">
        <v>40</v>
      </c>
    </row>
    <row r="53" spans="2:3" ht="15" customHeight="1" x14ac:dyDescent="0.15">
      <c r="C53" s="11" t="s">
        <v>35</v>
      </c>
    </row>
  </sheetData>
  <mergeCells count="60">
    <mergeCell ref="C10:D10"/>
    <mergeCell ref="B3:F4"/>
    <mergeCell ref="H3:H4"/>
    <mergeCell ref="B8:O8"/>
    <mergeCell ref="C9:D9"/>
    <mergeCell ref="I3:O4"/>
    <mergeCell ref="E12:O12"/>
    <mergeCell ref="E13:G13"/>
    <mergeCell ref="C13:C15"/>
    <mergeCell ref="D13:D15"/>
    <mergeCell ref="I14:J14"/>
    <mergeCell ref="K14:L15"/>
    <mergeCell ref="I15:J15"/>
    <mergeCell ref="M13:O15"/>
    <mergeCell ref="B31:O31"/>
    <mergeCell ref="C26:C27"/>
    <mergeCell ref="D26:D27"/>
    <mergeCell ref="E26:E27"/>
    <mergeCell ref="F26:F27"/>
    <mergeCell ref="G26:G27"/>
    <mergeCell ref="E28:F28"/>
    <mergeCell ref="K28:L28"/>
    <mergeCell ref="M26:O27"/>
    <mergeCell ref="M28:O28"/>
    <mergeCell ref="H28:J28"/>
    <mergeCell ref="K20:L20"/>
    <mergeCell ref="I21:J21"/>
    <mergeCell ref="K21:L21"/>
    <mergeCell ref="I16:J16"/>
    <mergeCell ref="K16:L16"/>
    <mergeCell ref="I17:J17"/>
    <mergeCell ref="K17:L17"/>
    <mergeCell ref="I18:J18"/>
    <mergeCell ref="K18:L18"/>
    <mergeCell ref="I25:J25"/>
    <mergeCell ref="K25:L25"/>
    <mergeCell ref="H13:L13"/>
    <mergeCell ref="K26:L26"/>
    <mergeCell ref="K27:L27"/>
    <mergeCell ref="I26:J26"/>
    <mergeCell ref="I27:J27"/>
    <mergeCell ref="I22:J22"/>
    <mergeCell ref="K22:L22"/>
    <mergeCell ref="I23:J23"/>
    <mergeCell ref="K23:L23"/>
    <mergeCell ref="I24:J24"/>
    <mergeCell ref="K24:L24"/>
    <mergeCell ref="I19:J19"/>
    <mergeCell ref="K19:L19"/>
    <mergeCell ref="I20:J20"/>
    <mergeCell ref="M16:O16"/>
    <mergeCell ref="M17:O17"/>
    <mergeCell ref="M18:O18"/>
    <mergeCell ref="M19:O19"/>
    <mergeCell ref="M20:O20"/>
    <mergeCell ref="M21:O21"/>
    <mergeCell ref="M22:O22"/>
    <mergeCell ref="M23:O23"/>
    <mergeCell ref="M24:O24"/>
    <mergeCell ref="M25:O25"/>
  </mergeCells>
  <phoneticPr fontId="5"/>
  <pageMargins left="0.19685039370078741" right="0.19685039370078741" top="0.39370078740157483" bottom="0" header="0.11811023622047245" footer="0.19685039370078741"/>
  <pageSetup paperSize="9" scale="80"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C3BA24D-0463-4E0D-A5C9-BD3338B36D90}">
          <x14:formula1>
            <xm:f>データ!$A$2:$A$3</xm:f>
          </x14:formula1>
          <xm:sqref>E9:E10</xm:sqref>
        </x14:dataValidation>
        <x14:dataValidation type="list" allowBlank="1" showInputMessage="1" showErrorMessage="1" xr:uid="{6116E0E0-8FDA-4238-95F3-6DDD5BAFF662}">
          <x14:formula1>
            <xm:f>データ!$B$2</xm:f>
          </x14:formula1>
          <xm:sqref>B34</xm:sqref>
        </x14:dataValidation>
        <x14:dataValidation type="list" allowBlank="1" showInputMessage="1" showErrorMessage="1" xr:uid="{716DDC6D-C1F2-470C-8017-172DAC831215}">
          <x14:formula1>
            <xm:f>データ!$B$2:$B$3</xm:f>
          </x14:formula1>
          <xm:sqref>B33 B36 B38 B41 B45 B49 B52</xm:sqref>
        </x14:dataValidation>
        <x14:dataValidation type="list" allowBlank="1" showInputMessage="1" showErrorMessage="1" xr:uid="{C7F798A8-C29D-4915-B5FD-CAB74BC5B4DC}">
          <x14:formula1>
            <xm:f>データ!$A$1:$A$2</xm:f>
          </x14:formula1>
          <xm:sqref>H16:L25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0B61-8AB9-4671-8356-37499FA17718}">
  <sheetPr>
    <tabColor theme="6" tint="0.39997558519241921"/>
  </sheetPr>
  <dimension ref="B1:Q80"/>
  <sheetViews>
    <sheetView view="pageBreakPreview" zoomScale="90" zoomScaleNormal="100" zoomScaleSheetLayoutView="90" workbookViewId="0">
      <selection activeCell="C1" sqref="C1"/>
    </sheetView>
  </sheetViews>
  <sheetFormatPr defaultColWidth="8.7265625" defaultRowHeight="13.5" x14ac:dyDescent="0.15"/>
  <cols>
    <col min="1" max="1" width="0.81640625" style="11" customWidth="1"/>
    <col min="2" max="2" width="1.90625" style="11" customWidth="1"/>
    <col min="3" max="3" width="2.6328125" style="11" customWidth="1"/>
    <col min="4" max="4" width="11.6328125" style="11" customWidth="1"/>
    <col min="5" max="7" width="8.1796875" style="11" customWidth="1"/>
    <col min="8" max="8" width="4.6328125" style="11" customWidth="1"/>
    <col min="9" max="10" width="9.6328125" style="11" customWidth="1"/>
    <col min="11" max="17" width="3" style="11" customWidth="1"/>
    <col min="18" max="16384" width="8.7265625" style="11"/>
  </cols>
  <sheetData>
    <row r="1" spans="2:17" s="1" customFormat="1" ht="18" customHeight="1" x14ac:dyDescent="0.15"/>
    <row r="2" spans="2:17" ht="12" customHeight="1" thickBot="1" x14ac:dyDescent="0.2">
      <c r="B2" s="1"/>
      <c r="C2" s="1"/>
    </row>
    <row r="3" spans="2:17" ht="13.5" customHeight="1" x14ac:dyDescent="0.15">
      <c r="B3" s="591" t="s">
        <v>92</v>
      </c>
      <c r="C3" s="592"/>
      <c r="D3" s="592"/>
      <c r="E3" s="592"/>
      <c r="F3" s="592"/>
      <c r="G3" s="593"/>
      <c r="H3"/>
      <c r="I3"/>
      <c r="J3" s="444" t="s">
        <v>23</v>
      </c>
      <c r="K3" s="446" t="s">
        <v>131</v>
      </c>
      <c r="L3" s="447"/>
      <c r="M3" s="447"/>
      <c r="N3" s="447"/>
      <c r="O3" s="447"/>
      <c r="P3" s="447"/>
      <c r="Q3" s="448"/>
    </row>
    <row r="4" spans="2:17" ht="14.25" customHeight="1" thickBot="1" x14ac:dyDescent="0.2">
      <c r="B4" s="594"/>
      <c r="C4" s="595"/>
      <c r="D4" s="595"/>
      <c r="E4" s="595"/>
      <c r="F4" s="595"/>
      <c r="G4" s="596"/>
      <c r="H4"/>
      <c r="I4"/>
      <c r="J4" s="445"/>
      <c r="K4" s="449"/>
      <c r="L4" s="450"/>
      <c r="M4" s="450"/>
      <c r="N4" s="450"/>
      <c r="O4" s="450"/>
      <c r="P4" s="450"/>
      <c r="Q4" s="451"/>
    </row>
    <row r="5" spans="2:17" ht="24" customHeight="1" x14ac:dyDescent="0.15">
      <c r="D5" s="13"/>
      <c r="E5" s="13"/>
      <c r="F5" s="12"/>
      <c r="G5" s="12"/>
      <c r="H5" s="12"/>
      <c r="I5" s="12"/>
      <c r="J5" s="64" t="s">
        <v>98</v>
      </c>
      <c r="K5" s="62" t="s">
        <v>28</v>
      </c>
      <c r="L5" s="63" t="s">
        <v>118</v>
      </c>
      <c r="M5" s="63" t="s">
        <v>118</v>
      </c>
      <c r="N5" s="63" t="s">
        <v>118</v>
      </c>
      <c r="O5" s="63" t="s">
        <v>130</v>
      </c>
      <c r="P5" s="63" t="s">
        <v>130</v>
      </c>
      <c r="Q5" s="80" t="s">
        <v>130</v>
      </c>
    </row>
    <row r="6" spans="2:17" ht="15" customHeight="1" x14ac:dyDescent="0.15">
      <c r="B6" s="597" t="s">
        <v>27</v>
      </c>
      <c r="C6" s="597"/>
      <c r="D6" s="597"/>
      <c r="E6" s="597"/>
      <c r="F6" s="28"/>
      <c r="G6"/>
      <c r="H6"/>
      <c r="I6"/>
      <c r="J6"/>
    </row>
    <row r="7" spans="2:17" ht="15" customHeight="1" x14ac:dyDescent="0.15">
      <c r="B7" s="597"/>
      <c r="C7" s="597"/>
      <c r="D7" s="597"/>
      <c r="E7" s="597"/>
      <c r="F7" s="28"/>
      <c r="G7"/>
      <c r="H7"/>
      <c r="I7"/>
      <c r="J7"/>
    </row>
    <row r="8" spans="2:17" ht="39.950000000000003" customHeight="1" x14ac:dyDescent="0.15">
      <c r="B8" s="380" t="s">
        <v>49</v>
      </c>
      <c r="C8" s="380"/>
      <c r="D8" s="380"/>
      <c r="E8" s="380"/>
      <c r="F8" s="380"/>
      <c r="G8" s="380"/>
      <c r="H8" s="380"/>
      <c r="I8" s="380"/>
      <c r="J8" s="380"/>
      <c r="K8" s="380"/>
      <c r="L8" s="380"/>
      <c r="M8" s="380"/>
      <c r="N8" s="380"/>
      <c r="O8" s="380"/>
      <c r="P8" s="380"/>
      <c r="Q8" s="380"/>
    </row>
    <row r="9" spans="2:17" ht="18" customHeight="1" x14ac:dyDescent="0.15">
      <c r="B9" s="68"/>
      <c r="C9" s="598" t="s">
        <v>107</v>
      </c>
      <c r="D9" s="599"/>
      <c r="E9" s="70" t="s">
        <v>118</v>
      </c>
      <c r="F9" s="68"/>
      <c r="G9" s="68"/>
      <c r="H9" s="68"/>
      <c r="I9" s="68"/>
      <c r="J9" s="68"/>
      <c r="K9" s="68"/>
      <c r="L9" s="68"/>
      <c r="M9" s="68"/>
      <c r="N9" s="68"/>
      <c r="O9" s="68"/>
      <c r="P9" s="68"/>
      <c r="Q9" s="68"/>
    </row>
    <row r="10" spans="2:17" ht="18" customHeight="1" x14ac:dyDescent="0.15">
      <c r="B10" s="28"/>
      <c r="C10" s="598" t="s">
        <v>106</v>
      </c>
      <c r="D10" s="599"/>
      <c r="E10" s="70" t="s">
        <v>118</v>
      </c>
      <c r="F10" s="23"/>
      <c r="G10" s="23"/>
      <c r="H10" s="23"/>
      <c r="I10" s="23"/>
      <c r="J10" s="23"/>
      <c r="K10" s="23"/>
      <c r="L10" s="23"/>
      <c r="M10" s="23"/>
      <c r="N10" s="600" t="s">
        <v>20</v>
      </c>
      <c r="O10" s="600"/>
      <c r="P10" s="600"/>
      <c r="Q10" s="600"/>
    </row>
    <row r="11" spans="2:17" ht="5.0999999999999996" customHeight="1" x14ac:dyDescent="0.15">
      <c r="B11" s="28"/>
      <c r="C11" s="69"/>
      <c r="D11" s="69"/>
      <c r="E11" s="71"/>
      <c r="F11" s="23"/>
      <c r="G11" s="23"/>
      <c r="H11" s="23"/>
      <c r="I11" s="23"/>
      <c r="J11" s="23"/>
      <c r="K11" s="23"/>
      <c r="L11" s="23"/>
      <c r="M11" s="23"/>
      <c r="N11" s="601"/>
      <c r="O11" s="601"/>
      <c r="P11" s="601"/>
      <c r="Q11" s="601"/>
    </row>
    <row r="12" spans="2:17" ht="20.100000000000001" customHeight="1" x14ac:dyDescent="0.15">
      <c r="B12" s="28"/>
      <c r="C12" s="28"/>
      <c r="D12" s="17"/>
      <c r="E12" s="17"/>
      <c r="F12" s="602" t="s">
        <v>109</v>
      </c>
      <c r="G12" s="603"/>
      <c r="H12" s="603"/>
      <c r="I12" s="603"/>
      <c r="J12" s="603"/>
      <c r="K12" s="603"/>
      <c r="L12" s="603"/>
      <c r="M12" s="603"/>
      <c r="N12" s="603"/>
      <c r="O12" s="603"/>
      <c r="P12" s="603"/>
      <c r="Q12" s="604"/>
    </row>
    <row r="13" spans="2:17" s="15" customFormat="1" ht="20.100000000000001" customHeight="1" x14ac:dyDescent="0.15">
      <c r="C13" s="558" t="s">
        <v>43</v>
      </c>
      <c r="D13" s="561" t="s">
        <v>37</v>
      </c>
      <c r="E13" s="416" t="s">
        <v>65</v>
      </c>
      <c r="F13" s="564" t="s">
        <v>47</v>
      </c>
      <c r="G13" s="565"/>
      <c r="H13" s="565"/>
      <c r="I13" s="566"/>
      <c r="J13" s="567" t="s">
        <v>55</v>
      </c>
      <c r="K13" s="568"/>
      <c r="L13" s="568"/>
      <c r="M13" s="569"/>
      <c r="N13" s="570" t="s">
        <v>73</v>
      </c>
      <c r="O13" s="571"/>
      <c r="P13" s="571"/>
      <c r="Q13" s="572"/>
    </row>
    <row r="14" spans="2:17" s="15" customFormat="1" ht="30" customHeight="1" x14ac:dyDescent="0.15">
      <c r="C14" s="559"/>
      <c r="D14" s="562"/>
      <c r="E14" s="417"/>
      <c r="F14" s="579" t="s">
        <v>66</v>
      </c>
      <c r="G14" s="581" t="s">
        <v>69</v>
      </c>
      <c r="H14" s="583" t="s">
        <v>67</v>
      </c>
      <c r="I14" s="585" t="s">
        <v>71</v>
      </c>
      <c r="J14" s="66" t="s">
        <v>72</v>
      </c>
      <c r="K14" s="419" t="s">
        <v>68</v>
      </c>
      <c r="L14" s="420"/>
      <c r="M14" s="587"/>
      <c r="N14" s="573"/>
      <c r="O14" s="574"/>
      <c r="P14" s="574"/>
      <c r="Q14" s="575"/>
    </row>
    <row r="15" spans="2:17" s="15" customFormat="1" ht="24.95" customHeight="1" thickBot="1" x14ac:dyDescent="0.2">
      <c r="C15" s="560"/>
      <c r="D15" s="563"/>
      <c r="E15" s="418"/>
      <c r="F15" s="580"/>
      <c r="G15" s="582"/>
      <c r="H15" s="584"/>
      <c r="I15" s="586"/>
      <c r="J15" s="42">
        <v>30000</v>
      </c>
      <c r="K15" s="588">
        <v>15000</v>
      </c>
      <c r="L15" s="589"/>
      <c r="M15" s="590"/>
      <c r="N15" s="576"/>
      <c r="O15" s="577"/>
      <c r="P15" s="577"/>
      <c r="Q15" s="578"/>
    </row>
    <row r="16" spans="2:17" s="16" customFormat="1" ht="9.9499999999999993" customHeight="1" x14ac:dyDescent="0.15">
      <c r="C16" s="535" t="s">
        <v>44</v>
      </c>
      <c r="D16" s="536" t="s">
        <v>134</v>
      </c>
      <c r="E16" s="538">
        <v>59800</v>
      </c>
      <c r="F16" s="524"/>
      <c r="G16" s="527"/>
      <c r="H16" s="530"/>
      <c r="I16" s="506"/>
      <c r="J16" s="509"/>
      <c r="K16" s="512"/>
      <c r="L16" s="509"/>
      <c r="M16" s="509"/>
      <c r="N16" s="515"/>
      <c r="O16" s="516"/>
      <c r="P16" s="516"/>
      <c r="Q16" s="517"/>
    </row>
    <row r="17" spans="3:17" s="16" customFormat="1" ht="9.9499999999999993" customHeight="1" x14ac:dyDescent="0.15">
      <c r="C17" s="535"/>
      <c r="D17" s="537"/>
      <c r="E17" s="539"/>
      <c r="F17" s="525"/>
      <c r="G17" s="528"/>
      <c r="H17" s="531"/>
      <c r="I17" s="507"/>
      <c r="J17" s="510"/>
      <c r="K17" s="513"/>
      <c r="L17" s="510"/>
      <c r="M17" s="510"/>
      <c r="N17" s="518"/>
      <c r="O17" s="519"/>
      <c r="P17" s="519"/>
      <c r="Q17" s="520"/>
    </row>
    <row r="18" spans="3:17" s="16" customFormat="1" ht="9.9499999999999993" customHeight="1" x14ac:dyDescent="0.15">
      <c r="C18" s="535"/>
      <c r="D18" s="533" t="s">
        <v>132</v>
      </c>
      <c r="E18" s="534">
        <v>1000</v>
      </c>
      <c r="F18" s="525"/>
      <c r="G18" s="528"/>
      <c r="H18" s="531"/>
      <c r="I18" s="507"/>
      <c r="J18" s="510"/>
      <c r="K18" s="513"/>
      <c r="L18" s="510"/>
      <c r="M18" s="510"/>
      <c r="N18" s="518"/>
      <c r="O18" s="519"/>
      <c r="P18" s="519"/>
      <c r="Q18" s="520"/>
    </row>
    <row r="19" spans="3:17" s="16" customFormat="1" ht="9.9499999999999993" customHeight="1" x14ac:dyDescent="0.15">
      <c r="C19" s="535"/>
      <c r="D19" s="533"/>
      <c r="E19" s="534"/>
      <c r="F19" s="525"/>
      <c r="G19" s="528"/>
      <c r="H19" s="531"/>
      <c r="I19" s="507"/>
      <c r="J19" s="510"/>
      <c r="K19" s="513"/>
      <c r="L19" s="510"/>
      <c r="M19" s="510"/>
      <c r="N19" s="518"/>
      <c r="O19" s="519"/>
      <c r="P19" s="519"/>
      <c r="Q19" s="520"/>
    </row>
    <row r="20" spans="3:17" s="16" customFormat="1" ht="9.9499999999999993" customHeight="1" x14ac:dyDescent="0.15">
      <c r="C20" s="535"/>
      <c r="D20" s="533" t="s">
        <v>137</v>
      </c>
      <c r="E20" s="534">
        <v>14800</v>
      </c>
      <c r="F20" s="525"/>
      <c r="G20" s="528"/>
      <c r="H20" s="531"/>
      <c r="I20" s="507"/>
      <c r="J20" s="510"/>
      <c r="K20" s="513"/>
      <c r="L20" s="510"/>
      <c r="M20" s="510"/>
      <c r="N20" s="518"/>
      <c r="O20" s="519"/>
      <c r="P20" s="519"/>
      <c r="Q20" s="520"/>
    </row>
    <row r="21" spans="3:17" s="16" customFormat="1" ht="9.9499999999999993" customHeight="1" x14ac:dyDescent="0.15">
      <c r="C21" s="535"/>
      <c r="D21" s="533"/>
      <c r="E21" s="534"/>
      <c r="F21" s="525"/>
      <c r="G21" s="528"/>
      <c r="H21" s="531"/>
      <c r="I21" s="507"/>
      <c r="J21" s="510"/>
      <c r="K21" s="513"/>
      <c r="L21" s="510"/>
      <c r="M21" s="510"/>
      <c r="N21" s="518"/>
      <c r="O21" s="519"/>
      <c r="P21" s="519"/>
      <c r="Q21" s="520"/>
    </row>
    <row r="22" spans="3:17" s="16" customFormat="1" ht="9.9499999999999993" customHeight="1" x14ac:dyDescent="0.15">
      <c r="C22" s="535"/>
      <c r="D22" s="533" t="s">
        <v>135</v>
      </c>
      <c r="E22" s="534">
        <v>12800</v>
      </c>
      <c r="F22" s="525"/>
      <c r="G22" s="528"/>
      <c r="H22" s="531"/>
      <c r="I22" s="507"/>
      <c r="J22" s="510"/>
      <c r="K22" s="513"/>
      <c r="L22" s="510"/>
      <c r="M22" s="510"/>
      <c r="N22" s="518"/>
      <c r="O22" s="519"/>
      <c r="P22" s="519"/>
      <c r="Q22" s="520"/>
    </row>
    <row r="23" spans="3:17" s="16" customFormat="1" ht="9.9499999999999993" customHeight="1" x14ac:dyDescent="0.15">
      <c r="C23" s="535"/>
      <c r="D23" s="533"/>
      <c r="E23" s="534"/>
      <c r="F23" s="525"/>
      <c r="G23" s="528"/>
      <c r="H23" s="531"/>
      <c r="I23" s="507"/>
      <c r="J23" s="510"/>
      <c r="K23" s="513"/>
      <c r="L23" s="510"/>
      <c r="M23" s="510"/>
      <c r="N23" s="518"/>
      <c r="O23" s="519"/>
      <c r="P23" s="519"/>
      <c r="Q23" s="520"/>
    </row>
    <row r="24" spans="3:17" s="16" customFormat="1" ht="9.9499999999999993" customHeight="1" x14ac:dyDescent="0.15">
      <c r="C24" s="535"/>
      <c r="D24" s="540" t="s">
        <v>133</v>
      </c>
      <c r="E24" s="541">
        <v>9000</v>
      </c>
      <c r="F24" s="525"/>
      <c r="G24" s="528"/>
      <c r="H24" s="531"/>
      <c r="I24" s="507"/>
      <c r="J24" s="510"/>
      <c r="K24" s="513"/>
      <c r="L24" s="510"/>
      <c r="M24" s="510"/>
      <c r="N24" s="518"/>
      <c r="O24" s="519"/>
      <c r="P24" s="519"/>
      <c r="Q24" s="520"/>
    </row>
    <row r="25" spans="3:17" s="16" customFormat="1" ht="9.9499999999999993" customHeight="1" thickBot="1" x14ac:dyDescent="0.2">
      <c r="C25" s="535"/>
      <c r="D25" s="533"/>
      <c r="E25" s="534"/>
      <c r="F25" s="526"/>
      <c r="G25" s="529"/>
      <c r="H25" s="532"/>
      <c r="I25" s="508"/>
      <c r="J25" s="511"/>
      <c r="K25" s="514"/>
      <c r="L25" s="511"/>
      <c r="M25" s="511"/>
      <c r="N25" s="521"/>
      <c r="O25" s="522"/>
      <c r="P25" s="522"/>
      <c r="Q25" s="523"/>
    </row>
    <row r="26" spans="3:17" ht="15.95" customHeight="1" x14ac:dyDescent="0.15">
      <c r="C26" s="535"/>
      <c r="D26" s="542" t="s">
        <v>60</v>
      </c>
      <c r="E26" s="383">
        <f>SUM(E16:E25)</f>
        <v>97400</v>
      </c>
      <c r="F26" s="385">
        <f>IF(E26=0,0,IF(E26&gt;100000,100000,IF(E26&lt;=30000,"3万円以下は対象外です",E26)))</f>
        <v>97400</v>
      </c>
      <c r="G26" s="488">
        <v>-30000</v>
      </c>
      <c r="H26" s="548">
        <v>2</v>
      </c>
      <c r="I26" s="550">
        <f>(F26+G26)*H26</f>
        <v>134800</v>
      </c>
      <c r="J26" s="43">
        <v>1</v>
      </c>
      <c r="K26" s="494">
        <v>1</v>
      </c>
      <c r="L26" s="495"/>
      <c r="M26" s="496"/>
      <c r="N26" s="497">
        <f>I26+J27+K27</f>
        <v>179800</v>
      </c>
      <c r="O26" s="498"/>
      <c r="P26" s="498"/>
      <c r="Q26" s="499"/>
    </row>
    <row r="27" spans="3:17" ht="15.95" customHeight="1" thickBot="1" x14ac:dyDescent="0.2">
      <c r="C27" s="535"/>
      <c r="D27" s="543"/>
      <c r="E27" s="384"/>
      <c r="F27" s="546"/>
      <c r="G27" s="547"/>
      <c r="H27" s="549"/>
      <c r="I27" s="551"/>
      <c r="J27" s="44">
        <f>J26*J15</f>
        <v>30000</v>
      </c>
      <c r="K27" s="555">
        <f>K26*K15</f>
        <v>15000</v>
      </c>
      <c r="L27" s="556"/>
      <c r="M27" s="557"/>
      <c r="N27" s="552"/>
      <c r="O27" s="553"/>
      <c r="P27" s="553"/>
      <c r="Q27" s="554"/>
    </row>
    <row r="28" spans="3:17" s="16" customFormat="1" ht="9.9499999999999993" customHeight="1" x14ac:dyDescent="0.15">
      <c r="C28" s="535" t="s">
        <v>45</v>
      </c>
      <c r="D28" s="536"/>
      <c r="E28" s="538"/>
      <c r="F28" s="524"/>
      <c r="G28" s="527"/>
      <c r="H28" s="530"/>
      <c r="I28" s="506"/>
      <c r="J28" s="509"/>
      <c r="K28" s="512"/>
      <c r="L28" s="509"/>
      <c r="M28" s="509"/>
      <c r="N28" s="515"/>
      <c r="O28" s="516"/>
      <c r="P28" s="516"/>
      <c r="Q28" s="517"/>
    </row>
    <row r="29" spans="3:17" s="16" customFormat="1" ht="9.9499999999999993" customHeight="1" x14ac:dyDescent="0.15">
      <c r="C29" s="535"/>
      <c r="D29" s="537"/>
      <c r="E29" s="539"/>
      <c r="F29" s="525"/>
      <c r="G29" s="528"/>
      <c r="H29" s="531"/>
      <c r="I29" s="507"/>
      <c r="J29" s="510"/>
      <c r="K29" s="513"/>
      <c r="L29" s="510"/>
      <c r="M29" s="510"/>
      <c r="N29" s="518"/>
      <c r="O29" s="519"/>
      <c r="P29" s="519"/>
      <c r="Q29" s="520"/>
    </row>
    <row r="30" spans="3:17" s="16" customFormat="1" ht="9.9499999999999993" customHeight="1" x14ac:dyDescent="0.15">
      <c r="C30" s="535"/>
      <c r="D30" s="533"/>
      <c r="E30" s="534"/>
      <c r="F30" s="525"/>
      <c r="G30" s="528"/>
      <c r="H30" s="531"/>
      <c r="I30" s="507"/>
      <c r="J30" s="510"/>
      <c r="K30" s="513"/>
      <c r="L30" s="510"/>
      <c r="M30" s="510"/>
      <c r="N30" s="518"/>
      <c r="O30" s="519"/>
      <c r="P30" s="519"/>
      <c r="Q30" s="520"/>
    </row>
    <row r="31" spans="3:17" s="16" customFormat="1" ht="9.9499999999999993" customHeight="1" x14ac:dyDescent="0.15">
      <c r="C31" s="535"/>
      <c r="D31" s="533"/>
      <c r="E31" s="534"/>
      <c r="F31" s="525"/>
      <c r="G31" s="528"/>
      <c r="H31" s="531"/>
      <c r="I31" s="507"/>
      <c r="J31" s="510"/>
      <c r="K31" s="513"/>
      <c r="L31" s="510"/>
      <c r="M31" s="510"/>
      <c r="N31" s="518"/>
      <c r="O31" s="519"/>
      <c r="P31" s="519"/>
      <c r="Q31" s="520"/>
    </row>
    <row r="32" spans="3:17" s="16" customFormat="1" ht="9.9499999999999993" customHeight="1" x14ac:dyDescent="0.15">
      <c r="C32" s="535"/>
      <c r="D32" s="533"/>
      <c r="E32" s="534"/>
      <c r="F32" s="525"/>
      <c r="G32" s="528"/>
      <c r="H32" s="531"/>
      <c r="I32" s="507"/>
      <c r="J32" s="510"/>
      <c r="K32" s="513"/>
      <c r="L32" s="510"/>
      <c r="M32" s="510"/>
      <c r="N32" s="518"/>
      <c r="O32" s="519"/>
      <c r="P32" s="519"/>
      <c r="Q32" s="520"/>
    </row>
    <row r="33" spans="3:17" s="16" customFormat="1" ht="9.9499999999999993" customHeight="1" x14ac:dyDescent="0.15">
      <c r="C33" s="535"/>
      <c r="D33" s="533"/>
      <c r="E33" s="534"/>
      <c r="F33" s="525"/>
      <c r="G33" s="528"/>
      <c r="H33" s="531"/>
      <c r="I33" s="507"/>
      <c r="J33" s="510"/>
      <c r="K33" s="513"/>
      <c r="L33" s="510"/>
      <c r="M33" s="510"/>
      <c r="N33" s="518"/>
      <c r="O33" s="519"/>
      <c r="P33" s="519"/>
      <c r="Q33" s="520"/>
    </row>
    <row r="34" spans="3:17" s="16" customFormat="1" ht="9.9499999999999993" customHeight="1" x14ac:dyDescent="0.15">
      <c r="C34" s="535"/>
      <c r="D34" s="533"/>
      <c r="E34" s="534"/>
      <c r="F34" s="525"/>
      <c r="G34" s="528"/>
      <c r="H34" s="531"/>
      <c r="I34" s="507"/>
      <c r="J34" s="510"/>
      <c r="K34" s="513"/>
      <c r="L34" s="510"/>
      <c r="M34" s="510"/>
      <c r="N34" s="518"/>
      <c r="O34" s="519"/>
      <c r="P34" s="519"/>
      <c r="Q34" s="520"/>
    </row>
    <row r="35" spans="3:17" s="16" customFormat="1" ht="9.9499999999999993" customHeight="1" x14ac:dyDescent="0.15">
      <c r="C35" s="535"/>
      <c r="D35" s="533"/>
      <c r="E35" s="534"/>
      <c r="F35" s="525"/>
      <c r="G35" s="528"/>
      <c r="H35" s="531"/>
      <c r="I35" s="507"/>
      <c r="J35" s="510"/>
      <c r="K35" s="513"/>
      <c r="L35" s="510"/>
      <c r="M35" s="510"/>
      <c r="N35" s="518"/>
      <c r="O35" s="519"/>
      <c r="P35" s="519"/>
      <c r="Q35" s="520"/>
    </row>
    <row r="36" spans="3:17" s="16" customFormat="1" ht="9.9499999999999993" customHeight="1" x14ac:dyDescent="0.15">
      <c r="C36" s="535"/>
      <c r="D36" s="540"/>
      <c r="E36" s="541"/>
      <c r="F36" s="525"/>
      <c r="G36" s="528"/>
      <c r="H36" s="531"/>
      <c r="I36" s="507"/>
      <c r="J36" s="510"/>
      <c r="K36" s="513"/>
      <c r="L36" s="510"/>
      <c r="M36" s="510"/>
      <c r="N36" s="518"/>
      <c r="O36" s="519"/>
      <c r="P36" s="519"/>
      <c r="Q36" s="520"/>
    </row>
    <row r="37" spans="3:17" s="16" customFormat="1" ht="9.9499999999999993" customHeight="1" thickBot="1" x14ac:dyDescent="0.2">
      <c r="C37" s="535"/>
      <c r="D37" s="533"/>
      <c r="E37" s="534"/>
      <c r="F37" s="526"/>
      <c r="G37" s="529"/>
      <c r="H37" s="532"/>
      <c r="I37" s="508"/>
      <c r="J37" s="511"/>
      <c r="K37" s="514"/>
      <c r="L37" s="511"/>
      <c r="M37" s="511"/>
      <c r="N37" s="521"/>
      <c r="O37" s="522"/>
      <c r="P37" s="522"/>
      <c r="Q37" s="523"/>
    </row>
    <row r="38" spans="3:17" ht="15.95" customHeight="1" x14ac:dyDescent="0.15">
      <c r="C38" s="535"/>
      <c r="D38" s="542" t="s">
        <v>60</v>
      </c>
      <c r="E38" s="383">
        <f>SUM(E28:E37)</f>
        <v>0</v>
      </c>
      <c r="F38" s="385">
        <f>IF(E38=0,0,IF(E38&gt;90000,90000,IF(E38&lt;=30000,"3万円以下は対象外です",E38)))</f>
        <v>0</v>
      </c>
      <c r="G38" s="488">
        <v>-30000</v>
      </c>
      <c r="H38" s="548"/>
      <c r="I38" s="550">
        <f>(F38+G38)*H38</f>
        <v>0</v>
      </c>
      <c r="J38" s="43">
        <v>0</v>
      </c>
      <c r="K38" s="494">
        <v>0</v>
      </c>
      <c r="L38" s="495"/>
      <c r="M38" s="496"/>
      <c r="N38" s="497">
        <f>I38+J39+K39</f>
        <v>0</v>
      </c>
      <c r="O38" s="498"/>
      <c r="P38" s="498"/>
      <c r="Q38" s="499"/>
    </row>
    <row r="39" spans="3:17" ht="15.95" customHeight="1" thickBot="1" x14ac:dyDescent="0.2">
      <c r="C39" s="535"/>
      <c r="D39" s="543"/>
      <c r="E39" s="384"/>
      <c r="F39" s="546"/>
      <c r="G39" s="547"/>
      <c r="H39" s="549"/>
      <c r="I39" s="551"/>
      <c r="J39" s="44">
        <f>J38*J15</f>
        <v>0</v>
      </c>
      <c r="K39" s="555">
        <f>K38*K15</f>
        <v>0</v>
      </c>
      <c r="L39" s="556"/>
      <c r="M39" s="557"/>
      <c r="N39" s="552"/>
      <c r="O39" s="553"/>
      <c r="P39" s="553"/>
      <c r="Q39" s="554"/>
    </row>
    <row r="40" spans="3:17" s="16" customFormat="1" ht="9.9499999999999993" customHeight="1" x14ac:dyDescent="0.15">
      <c r="C40" s="535" t="s">
        <v>46</v>
      </c>
      <c r="D40" s="536"/>
      <c r="E40" s="538"/>
      <c r="F40" s="524"/>
      <c r="G40" s="527"/>
      <c r="H40" s="530"/>
      <c r="I40" s="506"/>
      <c r="J40" s="509"/>
      <c r="K40" s="512"/>
      <c r="L40" s="509"/>
      <c r="M40" s="509"/>
      <c r="N40" s="515"/>
      <c r="O40" s="516"/>
      <c r="P40" s="516"/>
      <c r="Q40" s="517"/>
    </row>
    <row r="41" spans="3:17" s="16" customFormat="1" ht="9.9499999999999993" customHeight="1" x14ac:dyDescent="0.15">
      <c r="C41" s="535"/>
      <c r="D41" s="537"/>
      <c r="E41" s="539"/>
      <c r="F41" s="525"/>
      <c r="G41" s="528"/>
      <c r="H41" s="531"/>
      <c r="I41" s="507"/>
      <c r="J41" s="510"/>
      <c r="K41" s="513"/>
      <c r="L41" s="510"/>
      <c r="M41" s="510"/>
      <c r="N41" s="518"/>
      <c r="O41" s="519"/>
      <c r="P41" s="519"/>
      <c r="Q41" s="520"/>
    </row>
    <row r="42" spans="3:17" s="16" customFormat="1" ht="9.9499999999999993" customHeight="1" x14ac:dyDescent="0.15">
      <c r="C42" s="535"/>
      <c r="D42" s="533"/>
      <c r="E42" s="534"/>
      <c r="F42" s="525"/>
      <c r="G42" s="528"/>
      <c r="H42" s="531"/>
      <c r="I42" s="507"/>
      <c r="J42" s="510"/>
      <c r="K42" s="513"/>
      <c r="L42" s="510"/>
      <c r="M42" s="510"/>
      <c r="N42" s="518"/>
      <c r="O42" s="519"/>
      <c r="P42" s="519"/>
      <c r="Q42" s="520"/>
    </row>
    <row r="43" spans="3:17" s="16" customFormat="1" ht="9.9499999999999993" customHeight="1" x14ac:dyDescent="0.15">
      <c r="C43" s="535"/>
      <c r="D43" s="533"/>
      <c r="E43" s="534"/>
      <c r="F43" s="525"/>
      <c r="G43" s="528"/>
      <c r="H43" s="531"/>
      <c r="I43" s="507"/>
      <c r="J43" s="510"/>
      <c r="K43" s="513"/>
      <c r="L43" s="510"/>
      <c r="M43" s="510"/>
      <c r="N43" s="518"/>
      <c r="O43" s="519"/>
      <c r="P43" s="519"/>
      <c r="Q43" s="520"/>
    </row>
    <row r="44" spans="3:17" s="16" customFormat="1" ht="9.9499999999999993" customHeight="1" x14ac:dyDescent="0.15">
      <c r="C44" s="535"/>
      <c r="D44" s="533"/>
      <c r="E44" s="534"/>
      <c r="F44" s="525"/>
      <c r="G44" s="528"/>
      <c r="H44" s="531"/>
      <c r="I44" s="507"/>
      <c r="J44" s="510"/>
      <c r="K44" s="513"/>
      <c r="L44" s="510"/>
      <c r="M44" s="510"/>
      <c r="N44" s="518"/>
      <c r="O44" s="519"/>
      <c r="P44" s="519"/>
      <c r="Q44" s="520"/>
    </row>
    <row r="45" spans="3:17" s="16" customFormat="1" ht="9.9499999999999993" customHeight="1" x14ac:dyDescent="0.15">
      <c r="C45" s="535"/>
      <c r="D45" s="533"/>
      <c r="E45" s="534"/>
      <c r="F45" s="525"/>
      <c r="G45" s="528"/>
      <c r="H45" s="531"/>
      <c r="I45" s="507"/>
      <c r="J45" s="510"/>
      <c r="K45" s="513"/>
      <c r="L45" s="510"/>
      <c r="M45" s="510"/>
      <c r="N45" s="518"/>
      <c r="O45" s="519"/>
      <c r="P45" s="519"/>
      <c r="Q45" s="520"/>
    </row>
    <row r="46" spans="3:17" s="16" customFormat="1" ht="9.9499999999999993" customHeight="1" x14ac:dyDescent="0.15">
      <c r="C46" s="535"/>
      <c r="D46" s="533"/>
      <c r="E46" s="534"/>
      <c r="F46" s="525"/>
      <c r="G46" s="528"/>
      <c r="H46" s="531"/>
      <c r="I46" s="507"/>
      <c r="J46" s="510"/>
      <c r="K46" s="513"/>
      <c r="L46" s="510"/>
      <c r="M46" s="510"/>
      <c r="N46" s="518"/>
      <c r="O46" s="519"/>
      <c r="P46" s="519"/>
      <c r="Q46" s="520"/>
    </row>
    <row r="47" spans="3:17" s="16" customFormat="1" ht="9.9499999999999993" customHeight="1" x14ac:dyDescent="0.15">
      <c r="C47" s="535"/>
      <c r="D47" s="533"/>
      <c r="E47" s="534"/>
      <c r="F47" s="525"/>
      <c r="G47" s="528"/>
      <c r="H47" s="531"/>
      <c r="I47" s="507"/>
      <c r="J47" s="510"/>
      <c r="K47" s="513"/>
      <c r="L47" s="510"/>
      <c r="M47" s="510"/>
      <c r="N47" s="518"/>
      <c r="O47" s="519"/>
      <c r="P47" s="519"/>
      <c r="Q47" s="520"/>
    </row>
    <row r="48" spans="3:17" s="16" customFormat="1" ht="9.9499999999999993" customHeight="1" x14ac:dyDescent="0.15">
      <c r="C48" s="535"/>
      <c r="D48" s="540"/>
      <c r="E48" s="541"/>
      <c r="F48" s="525"/>
      <c r="G48" s="528"/>
      <c r="H48" s="531"/>
      <c r="I48" s="507"/>
      <c r="J48" s="510"/>
      <c r="K48" s="513"/>
      <c r="L48" s="510"/>
      <c r="M48" s="510"/>
      <c r="N48" s="518"/>
      <c r="O48" s="519"/>
      <c r="P48" s="519"/>
      <c r="Q48" s="520"/>
    </row>
    <row r="49" spans="2:17" s="16" customFormat="1" ht="9.9499999999999993" customHeight="1" thickBot="1" x14ac:dyDescent="0.2">
      <c r="C49" s="535"/>
      <c r="D49" s="533"/>
      <c r="E49" s="534"/>
      <c r="F49" s="526"/>
      <c r="G49" s="529"/>
      <c r="H49" s="532"/>
      <c r="I49" s="508"/>
      <c r="J49" s="511"/>
      <c r="K49" s="514"/>
      <c r="L49" s="511"/>
      <c r="M49" s="511"/>
      <c r="N49" s="521"/>
      <c r="O49" s="522"/>
      <c r="P49" s="522"/>
      <c r="Q49" s="523"/>
    </row>
    <row r="50" spans="2:17" ht="15.95" customHeight="1" x14ac:dyDescent="0.15">
      <c r="C50" s="535"/>
      <c r="D50" s="542" t="s">
        <v>60</v>
      </c>
      <c r="E50" s="544">
        <f>SUM(E40:E49)</f>
        <v>0</v>
      </c>
      <c r="F50" s="486">
        <f>IF(E50=0,0,IF(E50&gt;90000,90000,IF(E50&lt;=30000,"3万円以下は対象外です",E50)))</f>
        <v>0</v>
      </c>
      <c r="G50" s="488">
        <v>-30000</v>
      </c>
      <c r="H50" s="490"/>
      <c r="I50" s="492">
        <f>(F50+G50)*H50</f>
        <v>0</v>
      </c>
      <c r="J50" s="43">
        <v>0</v>
      </c>
      <c r="K50" s="494">
        <v>0</v>
      </c>
      <c r="L50" s="495"/>
      <c r="M50" s="496"/>
      <c r="N50" s="497">
        <f>I50+J51+K51</f>
        <v>0</v>
      </c>
      <c r="O50" s="498"/>
      <c r="P50" s="498"/>
      <c r="Q50" s="499"/>
    </row>
    <row r="51" spans="2:17" ht="15.95" customHeight="1" thickBot="1" x14ac:dyDescent="0.2">
      <c r="C51" s="535"/>
      <c r="D51" s="543"/>
      <c r="E51" s="545"/>
      <c r="F51" s="487"/>
      <c r="G51" s="489"/>
      <c r="H51" s="491"/>
      <c r="I51" s="493"/>
      <c r="J51" s="44">
        <f>J50*J15</f>
        <v>0</v>
      </c>
      <c r="K51" s="503">
        <f>K50*K15</f>
        <v>0</v>
      </c>
      <c r="L51" s="504"/>
      <c r="M51" s="505"/>
      <c r="N51" s="500"/>
      <c r="O51" s="501"/>
      <c r="P51" s="501"/>
      <c r="Q51" s="502"/>
    </row>
    <row r="52" spans="2:17" ht="15.95" customHeight="1" thickTop="1" x14ac:dyDescent="0.15">
      <c r="D52" s="24"/>
      <c r="E52" s="25"/>
      <c r="F52" s="25"/>
      <c r="G52" s="468" t="s">
        <v>38</v>
      </c>
      <c r="H52" s="470">
        <f>SUM(H16:H51)</f>
        <v>2</v>
      </c>
      <c r="I52" s="472">
        <f>I26+I38+I50</f>
        <v>134800</v>
      </c>
      <c r="J52" s="40">
        <f>J26+J38+J50</f>
        <v>1</v>
      </c>
      <c r="K52" s="474">
        <f>K26+K38+K50</f>
        <v>1</v>
      </c>
      <c r="L52" s="475"/>
      <c r="M52" s="476"/>
      <c r="N52" s="477">
        <f>N26+N38+N50</f>
        <v>179800</v>
      </c>
      <c r="O52" s="478"/>
      <c r="P52" s="478"/>
      <c r="Q52" s="479"/>
    </row>
    <row r="53" spans="2:17" ht="15.95" customHeight="1" thickBot="1" x14ac:dyDescent="0.2">
      <c r="D53" s="24"/>
      <c r="E53" s="25"/>
      <c r="F53" s="25"/>
      <c r="G53" s="469"/>
      <c r="H53" s="471"/>
      <c r="I53" s="473"/>
      <c r="J53" s="41">
        <f>J52*30000</f>
        <v>30000</v>
      </c>
      <c r="K53" s="483">
        <f>K52*15000</f>
        <v>15000</v>
      </c>
      <c r="L53" s="484"/>
      <c r="M53" s="485"/>
      <c r="N53" s="480"/>
      <c r="O53" s="481"/>
      <c r="P53" s="481"/>
      <c r="Q53" s="482"/>
    </row>
    <row r="54" spans="2:17" ht="15.95" customHeight="1" thickTop="1" x14ac:dyDescent="0.15">
      <c r="D54" s="24"/>
      <c r="E54" s="25"/>
      <c r="F54" s="25"/>
      <c r="G54" s="452" t="s">
        <v>70</v>
      </c>
      <c r="H54" s="453"/>
      <c r="I54" s="456">
        <f>ROUNDDOWN(I52,-3)</f>
        <v>134000</v>
      </c>
      <c r="J54" s="458">
        <f>J53+K53</f>
        <v>45000</v>
      </c>
      <c r="K54" s="459"/>
      <c r="L54" s="459"/>
      <c r="M54" s="460"/>
      <c r="N54" s="464">
        <f>I54+J54</f>
        <v>179000</v>
      </c>
      <c r="O54" s="464"/>
      <c r="P54" s="464"/>
      <c r="Q54" s="465"/>
    </row>
    <row r="55" spans="2:17" ht="15.95" customHeight="1" thickBot="1" x14ac:dyDescent="0.2">
      <c r="D55" s="24"/>
      <c r="E55" s="25"/>
      <c r="F55" s="25"/>
      <c r="G55" s="454"/>
      <c r="H55" s="455"/>
      <c r="I55" s="457"/>
      <c r="J55" s="461"/>
      <c r="K55" s="462"/>
      <c r="L55" s="462"/>
      <c r="M55" s="463"/>
      <c r="N55" s="466"/>
      <c r="O55" s="466"/>
      <c r="P55" s="466"/>
      <c r="Q55" s="467"/>
    </row>
    <row r="56" spans="2:17" ht="15" customHeight="1" thickTop="1" x14ac:dyDescent="0.15">
      <c r="D56" s="24"/>
      <c r="E56" s="25"/>
      <c r="F56" s="25"/>
      <c r="G56" s="25"/>
      <c r="H56" s="25"/>
      <c r="I56"/>
      <c r="J56" s="17"/>
      <c r="K56" s="26"/>
      <c r="L56" s="26"/>
      <c r="M56" s="26"/>
      <c r="N56" s="26"/>
      <c r="O56" s="26"/>
      <c r="P56" s="26"/>
      <c r="Q56" s="27"/>
    </row>
    <row r="57" spans="2:17" ht="24.95" customHeight="1" x14ac:dyDescent="0.15">
      <c r="B57" s="30" t="s">
        <v>32</v>
      </c>
      <c r="C57" s="30"/>
      <c r="D57" s="28"/>
      <c r="E57" s="28"/>
      <c r="F57" s="28"/>
      <c r="G57" s="28"/>
      <c r="H57" s="28"/>
      <c r="I57" s="28"/>
      <c r="J57" s="12"/>
    </row>
    <row r="58" spans="2:17" ht="30" customHeight="1" thickBot="1" x14ac:dyDescent="0.2">
      <c r="B58" s="380" t="s">
        <v>29</v>
      </c>
      <c r="C58" s="380"/>
      <c r="D58" s="380"/>
      <c r="E58" s="380"/>
      <c r="F58" s="380"/>
      <c r="G58" s="380"/>
      <c r="H58" s="380"/>
      <c r="I58" s="380"/>
      <c r="J58" s="380"/>
      <c r="K58" s="380"/>
      <c r="L58" s="380"/>
      <c r="M58" s="380"/>
      <c r="N58" s="380"/>
      <c r="O58" s="380"/>
      <c r="P58" s="380"/>
      <c r="Q58" s="380"/>
    </row>
    <row r="59" spans="2:17" ht="15" customHeight="1" thickBot="1" x14ac:dyDescent="0.2">
      <c r="B59" s="21" t="s">
        <v>136</v>
      </c>
      <c r="D59" s="11" t="s">
        <v>63</v>
      </c>
    </row>
    <row r="60" spans="2:17" ht="15" customHeight="1" x14ac:dyDescent="0.15">
      <c r="B60" s="39"/>
      <c r="D60" s="11" t="s">
        <v>64</v>
      </c>
    </row>
    <row r="61" spans="2:17" ht="9.9499999999999993" customHeight="1" thickBot="1" x14ac:dyDescent="0.2"/>
    <row r="62" spans="2:17" ht="15" customHeight="1" thickBot="1" x14ac:dyDescent="0.2">
      <c r="B62" s="21" t="s">
        <v>136</v>
      </c>
      <c r="D62" s="11" t="s">
        <v>39</v>
      </c>
    </row>
    <row r="63" spans="2:17" ht="9.9499999999999993" customHeight="1" thickBot="1" x14ac:dyDescent="0.2"/>
    <row r="64" spans="2:17" ht="15" customHeight="1" thickBot="1" x14ac:dyDescent="0.2">
      <c r="B64" s="21" t="s">
        <v>136</v>
      </c>
      <c r="C64" s="31"/>
      <c r="D64" s="11" t="s">
        <v>41</v>
      </c>
    </row>
    <row r="65" spans="2:4" ht="15" customHeight="1" x14ac:dyDescent="0.15">
      <c r="C65" s="31"/>
      <c r="D65" s="11" t="s">
        <v>30</v>
      </c>
    </row>
    <row r="66" spans="2:4" ht="9.9499999999999993" customHeight="1" thickBot="1" x14ac:dyDescent="0.2"/>
    <row r="67" spans="2:4" ht="15" customHeight="1" thickBot="1" x14ac:dyDescent="0.2">
      <c r="B67" s="21" t="s">
        <v>136</v>
      </c>
      <c r="D67" s="11" t="s">
        <v>31</v>
      </c>
    </row>
    <row r="68" spans="2:4" ht="15" customHeight="1" x14ac:dyDescent="0.15">
      <c r="D68" s="11" t="s">
        <v>105</v>
      </c>
    </row>
    <row r="69" spans="2:4" ht="15" customHeight="1" x14ac:dyDescent="0.15">
      <c r="D69" s="11" t="s">
        <v>104</v>
      </c>
    </row>
    <row r="70" spans="2:4" ht="9.9499999999999993" customHeight="1" thickBot="1" x14ac:dyDescent="0.2"/>
    <row r="71" spans="2:4" ht="15" customHeight="1" thickBot="1" x14ac:dyDescent="0.2">
      <c r="B71" s="21" t="s">
        <v>136</v>
      </c>
      <c r="D71" s="11" t="s">
        <v>89</v>
      </c>
    </row>
    <row r="72" spans="2:4" ht="15" customHeight="1" x14ac:dyDescent="0.15">
      <c r="D72" s="11" t="s">
        <v>87</v>
      </c>
    </row>
    <row r="73" spans="2:4" ht="15" customHeight="1" x14ac:dyDescent="0.15">
      <c r="D73" s="11" t="s">
        <v>84</v>
      </c>
    </row>
    <row r="74" spans="2:4" ht="9.9499999999999993" customHeight="1" thickBot="1" x14ac:dyDescent="0.2"/>
    <row r="75" spans="2:4" ht="15" customHeight="1" thickBot="1" x14ac:dyDescent="0.2">
      <c r="B75" s="21" t="s">
        <v>136</v>
      </c>
      <c r="D75" s="11" t="s">
        <v>90</v>
      </c>
    </row>
    <row r="76" spans="2:4" ht="15" customHeight="1" x14ac:dyDescent="0.15">
      <c r="D76" s="11" t="s">
        <v>85</v>
      </c>
    </row>
    <row r="77" spans="2:4" ht="9.9499999999999993" customHeight="1" thickBot="1" x14ac:dyDescent="0.2"/>
    <row r="78" spans="2:4" ht="15" customHeight="1" thickBot="1" x14ac:dyDescent="0.2">
      <c r="B78" s="21" t="s">
        <v>136</v>
      </c>
      <c r="D78" s="11" t="s">
        <v>36</v>
      </c>
    </row>
    <row r="79" spans="2:4" ht="15" customHeight="1" x14ac:dyDescent="0.15">
      <c r="D79" s="11" t="s">
        <v>35</v>
      </c>
    </row>
    <row r="80" spans="2:4" ht="9" customHeight="1" x14ac:dyDescent="0.15"/>
  </sheetData>
  <mergeCells count="113">
    <mergeCell ref="B3:G4"/>
    <mergeCell ref="J3:J4"/>
    <mergeCell ref="K3:Q4"/>
    <mergeCell ref="B6:E7"/>
    <mergeCell ref="B8:Q8"/>
    <mergeCell ref="C9:D9"/>
    <mergeCell ref="C10:D10"/>
    <mergeCell ref="N10:Q11"/>
    <mergeCell ref="F12:Q12"/>
    <mergeCell ref="C13:C15"/>
    <mergeCell ref="D13:D15"/>
    <mergeCell ref="E13:E15"/>
    <mergeCell ref="F13:I13"/>
    <mergeCell ref="J13:M13"/>
    <mergeCell ref="N13:Q15"/>
    <mergeCell ref="F14:F15"/>
    <mergeCell ref="G14:G15"/>
    <mergeCell ref="H14:H15"/>
    <mergeCell ref="I14:I15"/>
    <mergeCell ref="K14:M14"/>
    <mergeCell ref="K15:M15"/>
    <mergeCell ref="C16:C27"/>
    <mergeCell ref="D16:D17"/>
    <mergeCell ref="E16:E17"/>
    <mergeCell ref="F16:F25"/>
    <mergeCell ref="G16:G25"/>
    <mergeCell ref="G26:G27"/>
    <mergeCell ref="H26:H27"/>
    <mergeCell ref="I26:I27"/>
    <mergeCell ref="K26:M26"/>
    <mergeCell ref="N26:Q27"/>
    <mergeCell ref="K27:M27"/>
    <mergeCell ref="E22:E23"/>
    <mergeCell ref="D24:D25"/>
    <mergeCell ref="E24:E25"/>
    <mergeCell ref="D26:D27"/>
    <mergeCell ref="E26:E27"/>
    <mergeCell ref="F26:F27"/>
    <mergeCell ref="H16:H25"/>
    <mergeCell ref="I16:I25"/>
    <mergeCell ref="J16:J25"/>
    <mergeCell ref="K16:M25"/>
    <mergeCell ref="N16:Q25"/>
    <mergeCell ref="D18:D19"/>
    <mergeCell ref="E18:E19"/>
    <mergeCell ref="D20:D21"/>
    <mergeCell ref="E20:E21"/>
    <mergeCell ref="D22:D23"/>
    <mergeCell ref="D30:D31"/>
    <mergeCell ref="E30:E31"/>
    <mergeCell ref="D32:D33"/>
    <mergeCell ref="E32:E33"/>
    <mergeCell ref="D34:D35"/>
    <mergeCell ref="E34:E35"/>
    <mergeCell ref="C28:C39"/>
    <mergeCell ref="D28:D29"/>
    <mergeCell ref="E28:E29"/>
    <mergeCell ref="D36:D37"/>
    <mergeCell ref="E36:E37"/>
    <mergeCell ref="D38:D39"/>
    <mergeCell ref="E38:E39"/>
    <mergeCell ref="F38:F39"/>
    <mergeCell ref="G38:G39"/>
    <mergeCell ref="H38:H39"/>
    <mergeCell ref="I38:I39"/>
    <mergeCell ref="K38:M38"/>
    <mergeCell ref="N38:Q39"/>
    <mergeCell ref="K39:M39"/>
    <mergeCell ref="I28:I37"/>
    <mergeCell ref="J28:J37"/>
    <mergeCell ref="K28:M37"/>
    <mergeCell ref="N28:Q37"/>
    <mergeCell ref="F28:F37"/>
    <mergeCell ref="G28:G37"/>
    <mergeCell ref="H28:H37"/>
    <mergeCell ref="D42:D43"/>
    <mergeCell ref="E42:E43"/>
    <mergeCell ref="D44:D45"/>
    <mergeCell ref="E44:E45"/>
    <mergeCell ref="D46:D47"/>
    <mergeCell ref="E46:E47"/>
    <mergeCell ref="C40:C51"/>
    <mergeCell ref="D40:D41"/>
    <mergeCell ref="E40:E41"/>
    <mergeCell ref="D48:D49"/>
    <mergeCell ref="E48:E49"/>
    <mergeCell ref="D50:D51"/>
    <mergeCell ref="E50:E51"/>
    <mergeCell ref="F50:F51"/>
    <mergeCell ref="G50:G51"/>
    <mergeCell ref="H50:H51"/>
    <mergeCell ref="I50:I51"/>
    <mergeCell ref="K50:M50"/>
    <mergeCell ref="N50:Q51"/>
    <mergeCell ref="K51:M51"/>
    <mergeCell ref="I40:I49"/>
    <mergeCell ref="J40:J49"/>
    <mergeCell ref="K40:M49"/>
    <mergeCell ref="N40:Q49"/>
    <mergeCell ref="F40:F49"/>
    <mergeCell ref="G40:G49"/>
    <mergeCell ref="H40:H49"/>
    <mergeCell ref="G54:H55"/>
    <mergeCell ref="I54:I55"/>
    <mergeCell ref="J54:M55"/>
    <mergeCell ref="N54:Q55"/>
    <mergeCell ref="B58:Q58"/>
    <mergeCell ref="G52:G53"/>
    <mergeCell ref="H52:H53"/>
    <mergeCell ref="I52:I53"/>
    <mergeCell ref="K52:M52"/>
    <mergeCell ref="N52:Q53"/>
    <mergeCell ref="K53:M53"/>
  </mergeCells>
  <phoneticPr fontId="5"/>
  <dataValidations count="6">
    <dataValidation type="decimal" operator="equal" allowBlank="1" showInputMessage="1" showErrorMessage="1" errorTitle="入力ミス" error="都立高校では、一定の保護者負担額（30,000円）が設定されており、本助成金においても、同額を控除します。" sqref="G16 G28 G40" xr:uid="{BC5456A4-D542-4555-AF9E-4D1F329CCD97}">
      <formula1>-30000</formula1>
    </dataValidation>
    <dataValidation type="decimal" operator="greaterThan" allowBlank="1" showInputMessage="1" showErrorMessage="1" errorTitle="入力ミス" error="購入額(税込み)が１台30,000円未満の場合は、助成対象外となります。" sqref="E50:G50 E26:G26 F16 E38:G38 F28 F40" xr:uid="{7675D922-6D3A-472E-9DFE-34F3611EFB07}">
      <formula1>29999.9999999999</formula1>
    </dataValidation>
    <dataValidation allowBlank="1" showInputMessage="1" sqref="H28 H40 H16" xr:uid="{098BA39A-BC07-454A-BBD5-41A841B8E93D}"/>
    <dataValidation type="decimal" operator="greaterThan" allowBlank="1" showInputMessage="1" errorTitle="入力ミス" error="購入額(税込み)が１台30,000円未満の場合は、助成対象外となります。" sqref="E42:E49 E30:E37 E18:E25" xr:uid="{F0F2B52F-CB1B-482F-9B8F-2C5F2A161416}">
      <formula1>29999.9999999999</formula1>
    </dataValidation>
    <dataValidation type="whole" operator="equal" allowBlank="1" showInputMessage="1" sqref="H26:H27 H38:H39 H50:H51" xr:uid="{2A5C3FE1-F41A-4D6B-AA1B-1E34E9BA87F5}">
      <formula1>H16</formula1>
    </dataValidation>
    <dataValidation type="whole" operator="lessThanOrEqual" allowBlank="1" showInputMessage="1" showErrorMessage="1" sqref="J16 J28 J40" xr:uid="{0AE5AE0D-9790-45C4-B8B7-6F87B03D04A8}">
      <formula1>H16</formula1>
    </dataValidation>
  </dataValidations>
  <pageMargins left="0.19685039370078741" right="0.19685039370078741" top="0.31496062992125984" bottom="0" header="0.11811023622047245" footer="0.19685039370078741"/>
  <pageSetup paperSize="9" scale="78" firstPageNumber="15" orientation="portrait" useFirstPageNumber="1" horizontalDpi="300" verticalDpi="300" r:id="rId1"/>
  <headerFooter scaleWithDoc="0"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A3B2FBC-6054-4A1B-AEA7-F4129B4AC0B2}">
          <x14:formula1>
            <xm:f>データ!$B$2:$B$3</xm:f>
          </x14:formula1>
          <xm:sqref>B59 B62 B64 B67 B71 B75 B78</xm:sqref>
        </x14:dataValidation>
        <x14:dataValidation type="list" allowBlank="1" showInputMessage="1" showErrorMessage="1" xr:uid="{2AE2CFA7-026E-455A-9137-35B543010E1A}">
          <x14:formula1>
            <xm:f>データ!$A$2:$A$3</xm:f>
          </x14:formula1>
          <xm:sqref>E9:E11</xm:sqref>
        </x14:dataValidation>
        <x14:dataValidation type="list" allowBlank="1" showInputMessage="1" showErrorMessage="1" xr:uid="{56736D83-23FF-4A2C-802F-3268C554F422}">
          <x14:formula1>
            <xm:f>データ!$B$2</xm:f>
          </x14:formula1>
          <xm:sqref>C64 C62 C78 C75 C67 C71 C59:C60 B60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
  <sheetViews>
    <sheetView workbookViewId="0">
      <selection activeCell="C1" sqref="C1"/>
    </sheetView>
  </sheetViews>
  <sheetFormatPr defaultColWidth="8.7265625" defaultRowHeight="12.75" x14ac:dyDescent="0.15"/>
  <cols>
    <col min="1" max="1" width="8.7265625" style="10"/>
    <col min="2" max="2" width="6" style="10" customWidth="1"/>
    <col min="3" max="3" width="19" style="10" customWidth="1"/>
    <col min="4" max="4" width="7.54296875" style="10" customWidth="1"/>
    <col min="5" max="16384" width="8.7265625" style="10"/>
  </cols>
  <sheetData>
    <row r="1" spans="1:2" x14ac:dyDescent="0.15">
      <c r="A1" s="10" t="s">
        <v>74</v>
      </c>
    </row>
    <row r="2" spans="1:2" ht="14.25" x14ac:dyDescent="0.15">
      <c r="A2" s="29" t="s">
        <v>28</v>
      </c>
      <c r="B2" s="67" t="s">
        <v>25</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記入例について</vt:lpstr>
      <vt:lpstr>総括表</vt:lpstr>
      <vt:lpstr>総括表附票</vt:lpstr>
      <vt:lpstr>2-3②(生徒各自で購入)</vt:lpstr>
      <vt:lpstr>2-4②(生徒が学校経由で購入)</vt:lpstr>
      <vt:lpstr>データ</vt:lpstr>
      <vt:lpstr>'2-3②(生徒各自で購入)'!Print_Area</vt:lpstr>
      <vt:lpstr>'2-4②(生徒が学校経由で購入)'!Print_Area</vt:lpstr>
      <vt:lpstr>総括表!Print_Area</vt:lpstr>
      <vt:lpstr>総括表附票!Print_Area</vt:lpstr>
      <vt:lpstr>'2-3②(生徒各自で購入)'!Print_Titles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智英</dc:creator>
  <cp:lastModifiedBy>mf-tokyo@mediatv.from.tv</cp:lastModifiedBy>
  <cp:lastPrinted>2024-05-13T06:01:53Z</cp:lastPrinted>
  <dcterms:created xsi:type="dcterms:W3CDTF">2009-11-05T09:13:08Z</dcterms:created>
  <dcterms:modified xsi:type="dcterms:W3CDTF">2025-04-21T03:47:04Z</dcterms:modified>
</cp:coreProperties>
</file>