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en\share\disk1\a東京案件\2024\s_私学財団\原稿\1011_省エネ設備等導入事業費助成事業に係る更新依頼（振興課）_0628\"/>
    </mc:Choice>
  </mc:AlternateContent>
  <xr:revisionPtr revIDLastSave="0" documentId="13_ncr:1_{2E6EF005-72E6-4529-B269-59EF7B7BFC74}" xr6:coauthVersionLast="47" xr6:coauthVersionMax="47" xr10:uidLastSave="{00000000-0000-0000-0000-000000000000}"/>
  <bookViews>
    <workbookView xWindow="5400" yWindow="2310" windowWidth="20700" windowHeight="11595" xr2:uid="{00000000-000D-0000-FFFF-FFFF00000000}"/>
  </bookViews>
  <sheets>
    <sheet name="参考雛型" sheetId="8" r:id="rId1"/>
    <sheet name="空調参考例 (電力)" sheetId="6" r:id="rId2"/>
    <sheet name="空調参考例 (燃料) " sheetId="9" r:id="rId3"/>
    <sheet name="LED参考例 " sheetId="7" r:id="rId4"/>
  </sheet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9" l="1"/>
  <c r="E18" i="9"/>
  <c r="P17" i="9"/>
  <c r="I17" i="9"/>
  <c r="Q17" i="9" s="1"/>
  <c r="P16" i="9"/>
  <c r="I16" i="9"/>
  <c r="Q16" i="9" s="1"/>
  <c r="P15" i="9"/>
  <c r="I15" i="9"/>
  <c r="Q15" i="9" s="1"/>
  <c r="P14" i="9"/>
  <c r="I14" i="9"/>
  <c r="Q14" i="9" s="1"/>
  <c r="P13" i="9"/>
  <c r="I13" i="9"/>
  <c r="Q13" i="9" s="1"/>
  <c r="P12" i="9"/>
  <c r="P18" i="9" s="1"/>
  <c r="I12" i="9"/>
  <c r="Q12" i="9" s="1"/>
  <c r="L18" i="8"/>
  <c r="E18" i="8"/>
  <c r="P17" i="8"/>
  <c r="I17" i="8"/>
  <c r="Q17" i="8" s="1"/>
  <c r="P16" i="8"/>
  <c r="I16" i="8"/>
  <c r="Q16" i="8" s="1"/>
  <c r="P15" i="8"/>
  <c r="I15" i="8"/>
  <c r="Q15" i="8" s="1"/>
  <c r="P14" i="8"/>
  <c r="I14" i="8"/>
  <c r="Q14" i="8" s="1"/>
  <c r="P13" i="8"/>
  <c r="I13" i="8"/>
  <c r="P12" i="8"/>
  <c r="I12" i="8"/>
  <c r="L18" i="7"/>
  <c r="E18" i="7"/>
  <c r="P17" i="7"/>
  <c r="I17" i="7"/>
  <c r="P16" i="7"/>
  <c r="I16" i="7"/>
  <c r="P15" i="7"/>
  <c r="I15" i="7"/>
  <c r="P14" i="7"/>
  <c r="I14" i="7"/>
  <c r="P13" i="7"/>
  <c r="I13" i="7"/>
  <c r="P12" i="7"/>
  <c r="I12" i="7"/>
  <c r="L18" i="6"/>
  <c r="E18" i="6"/>
  <c r="P17" i="6"/>
  <c r="I17" i="6"/>
  <c r="P16" i="6"/>
  <c r="I16" i="6"/>
  <c r="P15" i="6"/>
  <c r="I15" i="6"/>
  <c r="P14" i="6"/>
  <c r="I14" i="6"/>
  <c r="P13" i="6"/>
  <c r="I13" i="6"/>
  <c r="Q13" i="6" s="1"/>
  <c r="P12" i="6"/>
  <c r="I12" i="6"/>
  <c r="Q18" i="9" l="1"/>
  <c r="K20" i="9" s="1"/>
  <c r="P20" i="9" s="1"/>
  <c r="K22" i="9" s="1"/>
  <c r="P22" i="9" s="1"/>
  <c r="I18" i="9"/>
  <c r="Q15" i="7"/>
  <c r="I18" i="7"/>
  <c r="Q17" i="6"/>
  <c r="Q15" i="6"/>
  <c r="Q12" i="6"/>
  <c r="Q14" i="7"/>
  <c r="Q16" i="7"/>
  <c r="Q13" i="7"/>
  <c r="Q17" i="7"/>
  <c r="Q16" i="6"/>
  <c r="I18" i="8"/>
  <c r="P18" i="8"/>
  <c r="Q13" i="8"/>
  <c r="Q12" i="8"/>
  <c r="P18" i="7"/>
  <c r="Q14" i="6"/>
  <c r="P18" i="6"/>
  <c r="I18" i="6"/>
  <c r="Q12" i="7"/>
  <c r="Q18" i="6" l="1"/>
  <c r="K20" i="6" s="1"/>
  <c r="P20" i="6" s="1"/>
  <c r="Q18" i="7"/>
  <c r="K20" i="7" s="1"/>
  <c r="Q18" i="8"/>
  <c r="K20" i="8" s="1"/>
  <c r="P20" i="8" s="1"/>
  <c r="P20" i="7" l="1"/>
  <c r="K22" i="8"/>
  <c r="P22" i="8" s="1"/>
  <c r="K22" i="6"/>
  <c r="P22" i="6" s="1"/>
  <c r="K22" i="7" l="1"/>
  <c r="P22" i="7" s="1"/>
</calcChain>
</file>

<file path=xl/sharedStrings.xml><?xml version="1.0" encoding="utf-8"?>
<sst xmlns="http://schemas.openxmlformats.org/spreadsheetml/2006/main" count="159" uniqueCount="46">
  <si>
    <t>学校法人　　学園　　　高等学校　「　　　　　」更新工事について</t>
    <rPh sb="0" eb="4">
      <t>ガッコウホウジン</t>
    </rPh>
    <rPh sb="6" eb="8">
      <t>ガクエン</t>
    </rPh>
    <rPh sb="11" eb="15">
      <t>コウトウガッコウ</t>
    </rPh>
    <rPh sb="23" eb="27">
      <t>コウシンコウジ</t>
    </rPh>
    <phoneticPr fontId="1"/>
  </si>
  <si>
    <t>　　年　　月　　日</t>
    <rPh sb="2" eb="3">
      <t>ネン</t>
    </rPh>
    <rPh sb="5" eb="6">
      <t>ゲツ</t>
    </rPh>
    <rPh sb="8" eb="9">
      <t>ヒ</t>
    </rPh>
    <phoneticPr fontId="1"/>
  </si>
  <si>
    <t>施工業者名</t>
    <rPh sb="0" eb="2">
      <t>セコウ</t>
    </rPh>
    <rPh sb="2" eb="4">
      <t>ギョウシャ</t>
    </rPh>
    <rPh sb="4" eb="5">
      <t>メイ</t>
    </rPh>
    <phoneticPr fontId="1"/>
  </si>
  <si>
    <t>印</t>
    <rPh sb="0" eb="1">
      <t>イン</t>
    </rPh>
    <phoneticPr fontId="1"/>
  </si>
  <si>
    <t>　以下のとおり証明いたします。</t>
    <rPh sb="1" eb="3">
      <t>イカ</t>
    </rPh>
    <rPh sb="7" eb="9">
      <t>ショウメイ</t>
    </rPh>
    <phoneticPr fontId="1"/>
  </si>
  <si>
    <t>通し番号</t>
    <rPh sb="0" eb="1">
      <t>トオ</t>
    </rPh>
    <rPh sb="2" eb="4">
      <t>バンゴウ</t>
    </rPh>
    <phoneticPr fontId="1"/>
  </si>
  <si>
    <t>設置箇所</t>
    <rPh sb="0" eb="2">
      <t>セッチ</t>
    </rPh>
    <rPh sb="2" eb="4">
      <t>カショ</t>
    </rPh>
    <phoneticPr fontId="1"/>
  </si>
  <si>
    <t>更　新　前</t>
    <rPh sb="0" eb="1">
      <t>サラ</t>
    </rPh>
    <rPh sb="2" eb="3">
      <t>シン</t>
    </rPh>
    <rPh sb="4" eb="5">
      <t>マエ</t>
    </rPh>
    <phoneticPr fontId="1"/>
  </si>
  <si>
    <t>更　新　後</t>
    <rPh sb="0" eb="1">
      <t>サラ</t>
    </rPh>
    <rPh sb="2" eb="3">
      <t>シン</t>
    </rPh>
    <rPh sb="4" eb="5">
      <t>アト</t>
    </rPh>
    <phoneticPr fontId="1"/>
  </si>
  <si>
    <r>
      <rPr>
        <sz val="8"/>
        <color theme="1"/>
        <rFont val="HGｺﾞｼｯｸM"/>
        <family val="3"/>
        <charset val="128"/>
      </rPr>
      <t>⑤＝
④a-④b</t>
    </r>
    <r>
      <rPr>
        <sz val="9"/>
        <color theme="1"/>
        <rFont val="HGｺﾞｼｯｸM"/>
        <family val="3"/>
        <charset val="128"/>
      </rPr>
      <t xml:space="preserve">
電力
削減量
（KWｈ）</t>
    </r>
    <rPh sb="9" eb="11">
      <t>デンリョク</t>
    </rPh>
    <rPh sb="12" eb="15">
      <t>サクゲンリョウ</t>
    </rPh>
    <phoneticPr fontId="1"/>
  </si>
  <si>
    <t>概略仕様</t>
    <rPh sb="0" eb="2">
      <t>ガイリャク</t>
    </rPh>
    <rPh sb="2" eb="4">
      <t>シヨウ</t>
    </rPh>
    <phoneticPr fontId="1"/>
  </si>
  <si>
    <t>消費
電力
（KW）</t>
    <rPh sb="0" eb="2">
      <t>ショウヒ</t>
    </rPh>
    <rPh sb="3" eb="5">
      <t>デンリョク</t>
    </rPh>
    <phoneticPr fontId="1"/>
  </si>
  <si>
    <t>台数</t>
    <rPh sb="0" eb="2">
      <t>ダイスウ</t>
    </rPh>
    <phoneticPr fontId="1"/>
  </si>
  <si>
    <r>
      <rPr>
        <sz val="8"/>
        <color theme="1"/>
        <rFont val="HGｺﾞｼｯｸM"/>
        <family val="3"/>
        <charset val="128"/>
      </rPr>
      <t>①</t>
    </r>
    <r>
      <rPr>
        <sz val="9"/>
        <color theme="1"/>
        <rFont val="HGｺﾞｼｯｸM"/>
        <family val="3"/>
        <charset val="128"/>
      </rPr>
      <t xml:space="preserve">
合計
消費電力
（KW）</t>
    </r>
    <rPh sb="2" eb="4">
      <t>ゴウケイ</t>
    </rPh>
    <rPh sb="5" eb="7">
      <t>ショウヒ</t>
    </rPh>
    <rPh sb="7" eb="9">
      <t>デンリョク</t>
    </rPh>
    <phoneticPr fontId="1"/>
  </si>
  <si>
    <r>
      <rPr>
        <sz val="8"/>
        <color theme="1"/>
        <rFont val="HGｺﾞｼｯｸM"/>
        <family val="3"/>
        <charset val="128"/>
      </rPr>
      <t>②</t>
    </r>
    <r>
      <rPr>
        <sz val="9"/>
        <color theme="1"/>
        <rFont val="HGｺﾞｼｯｸM"/>
        <family val="3"/>
        <charset val="128"/>
      </rPr>
      <t xml:space="preserve">
年間
運転時間
</t>
    </r>
    <r>
      <rPr>
        <sz val="8"/>
        <color theme="1"/>
        <rFont val="HGｺﾞｼｯｸM"/>
        <family val="3"/>
        <charset val="128"/>
      </rPr>
      <t>（ｈ/年）</t>
    </r>
    <rPh sb="2" eb="4">
      <t>ネンカン</t>
    </rPh>
    <rPh sb="5" eb="7">
      <t>ウンテン</t>
    </rPh>
    <rPh sb="7" eb="9">
      <t>ジカン</t>
    </rPh>
    <rPh sb="13" eb="14">
      <t>ネン</t>
    </rPh>
    <phoneticPr fontId="1"/>
  </si>
  <si>
    <r>
      <t xml:space="preserve">③
負荷
率
</t>
    </r>
    <r>
      <rPr>
        <sz val="8"/>
        <color theme="1"/>
        <rFont val="HGｺﾞｼｯｸM"/>
        <family val="3"/>
        <charset val="128"/>
      </rPr>
      <t>（％）</t>
    </r>
    <rPh sb="2" eb="4">
      <t>フカ</t>
    </rPh>
    <rPh sb="5" eb="6">
      <t>リツ</t>
    </rPh>
    <phoneticPr fontId="1"/>
  </si>
  <si>
    <r>
      <rPr>
        <sz val="8"/>
        <color theme="1"/>
        <rFont val="HGｺﾞｼｯｸM"/>
        <family val="3"/>
        <charset val="128"/>
      </rPr>
      <t>④a＝
①×②×③</t>
    </r>
    <r>
      <rPr>
        <sz val="9"/>
        <color theme="1"/>
        <rFont val="HGｺﾞｼｯｸM"/>
        <family val="3"/>
        <charset val="128"/>
      </rPr>
      <t xml:space="preserve">
年間
電力
使用</t>
    </r>
    <r>
      <rPr>
        <sz val="9"/>
        <rFont val="HGｺﾞｼｯｸM"/>
        <family val="3"/>
        <charset val="128"/>
      </rPr>
      <t xml:space="preserve">量
</t>
    </r>
    <r>
      <rPr>
        <sz val="8"/>
        <rFont val="HGｺﾞｼｯｸM"/>
        <family val="3"/>
        <charset val="128"/>
      </rPr>
      <t>（KWｈ）</t>
    </r>
    <rPh sb="10" eb="12">
      <t>ネンカン</t>
    </rPh>
    <rPh sb="13" eb="15">
      <t>デンリョク</t>
    </rPh>
    <rPh sb="16" eb="19">
      <t>シヨウリョウ</t>
    </rPh>
    <rPh sb="20" eb="21">
      <t>デンリョウ</t>
    </rPh>
    <phoneticPr fontId="1"/>
  </si>
  <si>
    <r>
      <rPr>
        <sz val="8"/>
        <color theme="1"/>
        <rFont val="HGｺﾞｼｯｸM"/>
        <family val="3"/>
        <charset val="128"/>
      </rPr>
      <t>③</t>
    </r>
    <r>
      <rPr>
        <sz val="9"/>
        <color theme="1"/>
        <rFont val="HGｺﾞｼｯｸM"/>
        <family val="3"/>
        <charset val="128"/>
      </rPr>
      <t xml:space="preserve">
負荷
率
</t>
    </r>
    <r>
      <rPr>
        <sz val="8"/>
        <color theme="1"/>
        <rFont val="HGｺﾞｼｯｸM"/>
        <family val="3"/>
        <charset val="128"/>
      </rPr>
      <t>（％）</t>
    </r>
    <rPh sb="2" eb="4">
      <t>フカ</t>
    </rPh>
    <rPh sb="5" eb="6">
      <t>リツ</t>
    </rPh>
    <phoneticPr fontId="1"/>
  </si>
  <si>
    <r>
      <rPr>
        <sz val="8"/>
        <color theme="1"/>
        <rFont val="HGｺﾞｼｯｸM"/>
        <family val="3"/>
        <charset val="128"/>
      </rPr>
      <t>④b＝
①×②×③</t>
    </r>
    <r>
      <rPr>
        <sz val="9"/>
        <color theme="1"/>
        <rFont val="HGｺﾞｼｯｸM"/>
        <family val="3"/>
        <charset val="128"/>
      </rPr>
      <t xml:space="preserve">
年間
電力
使用量
</t>
    </r>
    <r>
      <rPr>
        <sz val="8"/>
        <rFont val="HGｺﾞｼｯｸM"/>
        <family val="3"/>
        <charset val="128"/>
      </rPr>
      <t>（KWｈ）</t>
    </r>
    <rPh sb="10" eb="12">
      <t>ネンカン</t>
    </rPh>
    <rPh sb="13" eb="15">
      <t>デンリョク</t>
    </rPh>
    <rPh sb="16" eb="19">
      <t>シヨウリョウ</t>
    </rPh>
    <rPh sb="19" eb="20">
      <t>デンリョウ</t>
    </rPh>
    <phoneticPr fontId="1"/>
  </si>
  <si>
    <t>合　計</t>
    <rPh sb="0" eb="1">
      <t>ゴウ</t>
    </rPh>
    <rPh sb="2" eb="3">
      <t>ケイ</t>
    </rPh>
    <phoneticPr fontId="1"/>
  </si>
  <si>
    <t>電力削減量</t>
    <rPh sb="0" eb="2">
      <t>デンリョク</t>
    </rPh>
    <rPh sb="2" eb="5">
      <t>サクゲンリョウ</t>
    </rPh>
    <phoneticPr fontId="1"/>
  </si>
  <si>
    <t>(ＫＷｈ/年)</t>
    <rPh sb="5" eb="6">
      <t>ネン</t>
    </rPh>
    <phoneticPr fontId="1"/>
  </si>
  <si>
    <t>⇒</t>
    <phoneticPr fontId="1"/>
  </si>
  <si>
    <t>(ＭＷｈ/年)</t>
    <rPh sb="5" eb="6">
      <t>ネン</t>
    </rPh>
    <phoneticPr fontId="1"/>
  </si>
  <si>
    <t>CO2削減量</t>
    <rPh sb="3" eb="6">
      <t>サクゲンリョウ</t>
    </rPh>
    <phoneticPr fontId="1"/>
  </si>
  <si>
    <t>×</t>
    <phoneticPr fontId="1"/>
  </si>
  <si>
    <t>＝</t>
    <phoneticPr fontId="1"/>
  </si>
  <si>
    <t>(t-CO2/年)</t>
    <rPh sb="7" eb="8">
      <t>ネン</t>
    </rPh>
    <phoneticPr fontId="1"/>
  </si>
  <si>
    <t>Ａ教室</t>
    <rPh sb="1" eb="3">
      <t>キョウシツ</t>
    </rPh>
    <phoneticPr fontId="1"/>
  </si>
  <si>
    <t>〇〇〇〇</t>
  </si>
  <si>
    <t>Ｂ教室</t>
    <rPh sb="1" eb="3">
      <t>キョウシツ</t>
    </rPh>
    <phoneticPr fontId="1"/>
  </si>
  <si>
    <t>体育館</t>
    <rPh sb="0" eb="3">
      <t>タイイクカン</t>
    </rPh>
    <phoneticPr fontId="1"/>
  </si>
  <si>
    <r>
      <rPr>
        <sz val="8"/>
        <color theme="1"/>
        <rFont val="HGｺﾞｼｯｸM"/>
        <family val="3"/>
        <charset val="128"/>
      </rPr>
      <t>⑤＝
④a-④b</t>
    </r>
    <r>
      <rPr>
        <sz val="9"/>
        <color theme="1"/>
        <rFont val="HGｺﾞｼｯｸM"/>
        <family val="3"/>
        <charset val="128"/>
      </rPr>
      <t xml:space="preserve">
電力
削減量
</t>
    </r>
    <r>
      <rPr>
        <sz val="8"/>
        <rFont val="HGｺﾞｼｯｸM"/>
        <family val="3"/>
        <charset val="128"/>
      </rPr>
      <t>（KWｈ）</t>
    </r>
    <rPh sb="9" eb="11">
      <t>デンリョク</t>
    </rPh>
    <rPh sb="12" eb="15">
      <t>サクゲンリョウ</t>
    </rPh>
    <phoneticPr fontId="1"/>
  </si>
  <si>
    <r>
      <t xml:space="preserve">消費
電力
</t>
    </r>
    <r>
      <rPr>
        <sz val="8"/>
        <color theme="1"/>
        <rFont val="HGｺﾞｼｯｸM"/>
        <family val="3"/>
        <charset val="128"/>
      </rPr>
      <t>（KW）</t>
    </r>
    <rPh sb="0" eb="2">
      <t>ショウヒ</t>
    </rPh>
    <rPh sb="3" eb="5">
      <t>デンリョク</t>
    </rPh>
    <phoneticPr fontId="1"/>
  </si>
  <si>
    <r>
      <rPr>
        <sz val="8"/>
        <color theme="1"/>
        <rFont val="HGｺﾞｼｯｸM"/>
        <family val="3"/>
        <charset val="128"/>
      </rPr>
      <t>①</t>
    </r>
    <r>
      <rPr>
        <sz val="9"/>
        <color theme="1"/>
        <rFont val="HGｺﾞｼｯｸM"/>
        <family val="3"/>
        <charset val="128"/>
      </rPr>
      <t xml:space="preserve">
合計
消費電力</t>
    </r>
    <r>
      <rPr>
        <sz val="9"/>
        <rFont val="HGｺﾞｼｯｸM"/>
        <family val="3"/>
        <charset val="128"/>
      </rPr>
      <t xml:space="preserve">
</t>
    </r>
    <r>
      <rPr>
        <sz val="8"/>
        <rFont val="HGｺﾞｼｯｸM"/>
        <family val="3"/>
        <charset val="128"/>
      </rPr>
      <t>（KW）</t>
    </r>
    <rPh sb="2" eb="4">
      <t>ゴウケイ</t>
    </rPh>
    <rPh sb="5" eb="7">
      <t>ショウヒ</t>
    </rPh>
    <rPh sb="7" eb="9">
      <t>デンリョク</t>
    </rPh>
    <phoneticPr fontId="1"/>
  </si>
  <si>
    <r>
      <rPr>
        <sz val="8"/>
        <color theme="1"/>
        <rFont val="HGｺﾞｼｯｸM"/>
        <family val="3"/>
        <charset val="128"/>
      </rPr>
      <t>①</t>
    </r>
    <r>
      <rPr>
        <sz val="9"/>
        <color theme="1"/>
        <rFont val="HGｺﾞｼｯｸM"/>
        <family val="3"/>
        <charset val="128"/>
      </rPr>
      <t xml:space="preserve">
合計
消費電力
</t>
    </r>
    <r>
      <rPr>
        <sz val="8"/>
        <rFont val="HGｺﾞｼｯｸM"/>
        <family val="3"/>
        <charset val="128"/>
      </rPr>
      <t>（KW）</t>
    </r>
    <rPh sb="2" eb="4">
      <t>ゴウケイ</t>
    </rPh>
    <rPh sb="5" eb="7">
      <t>ショウヒ</t>
    </rPh>
    <rPh sb="7" eb="9">
      <t>デンリョク</t>
    </rPh>
    <phoneticPr fontId="1"/>
  </si>
  <si>
    <t>保育室１</t>
    <rPh sb="0" eb="3">
      <t>ホイクシツ</t>
    </rPh>
    <phoneticPr fontId="1"/>
  </si>
  <si>
    <t>保育室２</t>
    <rPh sb="0" eb="3">
      <t>ホイクシツ</t>
    </rPh>
    <phoneticPr fontId="1"/>
  </si>
  <si>
    <t>遊戯室</t>
    <rPh sb="0" eb="3">
      <t>ユウギシツ</t>
    </rPh>
    <phoneticPr fontId="1"/>
  </si>
  <si>
    <t>消費
燃料
（m3/h）</t>
    <rPh sb="0" eb="2">
      <t>ショウヒ</t>
    </rPh>
    <rPh sb="3" eb="5">
      <t>ネンリョウ</t>
    </rPh>
    <phoneticPr fontId="1"/>
  </si>
  <si>
    <r>
      <rPr>
        <sz val="8"/>
        <color theme="1"/>
        <rFont val="HGｺﾞｼｯｸM"/>
        <family val="3"/>
        <charset val="128"/>
      </rPr>
      <t>①</t>
    </r>
    <r>
      <rPr>
        <sz val="9"/>
        <color theme="1"/>
        <rFont val="HGｺﾞｼｯｸM"/>
        <family val="3"/>
        <charset val="128"/>
      </rPr>
      <t xml:space="preserve">
合計
消費燃料
（m3/h）</t>
    </r>
    <rPh sb="2" eb="4">
      <t>ゴウケイ</t>
    </rPh>
    <rPh sb="5" eb="7">
      <t>ショウヒ</t>
    </rPh>
    <rPh sb="7" eb="9">
      <t>ネンリョウ</t>
    </rPh>
    <phoneticPr fontId="1"/>
  </si>
  <si>
    <r>
      <rPr>
        <sz val="8"/>
        <color theme="1"/>
        <rFont val="HGｺﾞｼｯｸM"/>
        <family val="3"/>
        <charset val="128"/>
      </rPr>
      <t>④a＝
①×②×③</t>
    </r>
    <r>
      <rPr>
        <sz val="9"/>
        <color theme="1"/>
        <rFont val="HGｺﾞｼｯｸM"/>
        <family val="3"/>
        <charset val="128"/>
      </rPr>
      <t xml:space="preserve">
年間
燃料
使用</t>
    </r>
    <r>
      <rPr>
        <sz val="9"/>
        <rFont val="HGｺﾞｼｯｸM"/>
        <family val="3"/>
        <charset val="128"/>
      </rPr>
      <t xml:space="preserve">量
</t>
    </r>
    <r>
      <rPr>
        <sz val="8"/>
        <rFont val="HGｺﾞｼｯｸM"/>
        <family val="3"/>
        <charset val="128"/>
      </rPr>
      <t>（m3/年）</t>
    </r>
    <rPh sb="10" eb="12">
      <t>ネンカン</t>
    </rPh>
    <rPh sb="13" eb="15">
      <t>ネンリョウ</t>
    </rPh>
    <rPh sb="16" eb="19">
      <t>シヨウリョウ</t>
    </rPh>
    <rPh sb="20" eb="21">
      <t>デンリョウ</t>
    </rPh>
    <rPh sb="24" eb="25">
      <t>ネン</t>
    </rPh>
    <phoneticPr fontId="1"/>
  </si>
  <si>
    <r>
      <rPr>
        <sz val="8"/>
        <color theme="1"/>
        <rFont val="HGｺﾞｼｯｸM"/>
        <family val="3"/>
        <charset val="128"/>
      </rPr>
      <t>④b＝
①×②×③</t>
    </r>
    <r>
      <rPr>
        <sz val="9"/>
        <color theme="1"/>
        <rFont val="HGｺﾞｼｯｸM"/>
        <family val="3"/>
        <charset val="128"/>
      </rPr>
      <t xml:space="preserve">
年間
燃料
使用量
</t>
    </r>
    <r>
      <rPr>
        <sz val="8"/>
        <rFont val="HGｺﾞｼｯｸM"/>
        <family val="3"/>
        <charset val="128"/>
      </rPr>
      <t>（m3/年）</t>
    </r>
    <rPh sb="10" eb="12">
      <t>ネンカン</t>
    </rPh>
    <rPh sb="13" eb="15">
      <t>ネンリョウ</t>
    </rPh>
    <rPh sb="16" eb="19">
      <t>シヨウリョウ</t>
    </rPh>
    <rPh sb="19" eb="20">
      <t>デンリョウ</t>
    </rPh>
    <rPh sb="24" eb="25">
      <t>ネン</t>
    </rPh>
    <phoneticPr fontId="1"/>
  </si>
  <si>
    <r>
      <rPr>
        <sz val="8"/>
        <color theme="1"/>
        <rFont val="HGｺﾞｼｯｸM"/>
        <family val="3"/>
        <charset val="128"/>
      </rPr>
      <t>⑤＝
④a-④b</t>
    </r>
    <r>
      <rPr>
        <sz val="9"/>
        <color theme="1"/>
        <rFont val="HGｺﾞｼｯｸM"/>
        <family val="3"/>
        <charset val="128"/>
      </rPr>
      <t xml:space="preserve">
燃料
削減量
（m3/年）</t>
    </r>
    <rPh sb="9" eb="11">
      <t>ネンリョウ</t>
    </rPh>
    <rPh sb="12" eb="15">
      <t>サクゲンリョウ</t>
    </rPh>
    <rPh sb="20" eb="21">
      <t>ネン</t>
    </rPh>
    <phoneticPr fontId="1"/>
  </si>
  <si>
    <t>(m3/年)</t>
    <rPh sb="4" eb="5">
      <t>ネン</t>
    </rPh>
    <phoneticPr fontId="1"/>
  </si>
  <si>
    <t>(千m3/年)</t>
    <rPh sb="1" eb="2">
      <t>セン</t>
    </rPh>
    <rPh sb="5" eb="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</si>
</sst>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;[Red]\-#,##0.00\ "/>
    <numFmt numFmtId="177" formatCode="#,##0_ ;[Red]\-#,##0\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8"/>
      <color theme="1"/>
      <name val="HGｺﾞｼｯｸM"/>
      <family val="3"/>
      <charset val="128"/>
    </font>
    <font>
      <sz val="9"/>
      <name val="HGｺﾞｼｯｸM"/>
      <family val="3"/>
      <charset val="128"/>
    </font>
    <font>
      <sz val="8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176" fontId="7" fillId="0" borderId="21" xfId="0" applyNumberFormat="1" applyFont="1" applyBorder="1" applyAlignment="1">
      <alignment horizontal="right" vertical="center" shrinkToFit="1"/>
    </xf>
    <xf numFmtId="177" fontId="7" fillId="0" borderId="21" xfId="0" applyNumberFormat="1" applyFont="1" applyBorder="1" applyAlignment="1">
      <alignment horizontal="right" vertical="center" shrinkToFit="1"/>
    </xf>
    <xf numFmtId="177" fontId="7" fillId="0" borderId="22" xfId="0" applyNumberFormat="1" applyFont="1" applyBorder="1" applyAlignment="1">
      <alignment horizontal="right" vertical="center" shrinkToFit="1"/>
    </xf>
    <xf numFmtId="177" fontId="7" fillId="0" borderId="11" xfId="0" applyNumberFormat="1" applyFont="1" applyBorder="1" applyAlignment="1">
      <alignment horizontal="right" vertical="center" shrinkToFit="1"/>
    </xf>
    <xf numFmtId="177" fontId="7" fillId="0" borderId="9" xfId="0" applyNumberFormat="1" applyFont="1" applyBorder="1" applyAlignment="1">
      <alignment horizontal="right" vertical="center" shrinkToFit="1"/>
    </xf>
    <xf numFmtId="0" fontId="7" fillId="3" borderId="20" xfId="0" applyFont="1" applyFill="1" applyBorder="1" applyAlignment="1">
      <alignment horizontal="center" vertical="center" wrapText="1"/>
    </xf>
    <xf numFmtId="176" fontId="7" fillId="3" borderId="21" xfId="0" applyNumberFormat="1" applyFont="1" applyFill="1" applyBorder="1" applyAlignment="1">
      <alignment horizontal="right" vertical="center" shrinkToFit="1"/>
    </xf>
    <xf numFmtId="177" fontId="7" fillId="3" borderId="21" xfId="0" applyNumberFormat="1" applyFont="1" applyFill="1" applyBorder="1" applyAlignment="1">
      <alignment horizontal="right" vertical="center" shrinkToFit="1"/>
    </xf>
    <xf numFmtId="177" fontId="7" fillId="3" borderId="22" xfId="0" applyNumberFormat="1" applyFont="1" applyFill="1" applyBorder="1" applyAlignment="1">
      <alignment horizontal="right" vertical="center" shrinkToFit="1"/>
    </xf>
    <xf numFmtId="177" fontId="7" fillId="3" borderId="11" xfId="0" applyNumberFormat="1" applyFont="1" applyFill="1" applyBorder="1" applyAlignment="1">
      <alignment horizontal="right" vertical="center" shrinkToFit="1"/>
    </xf>
    <xf numFmtId="177" fontId="7" fillId="3" borderId="9" xfId="0" applyNumberFormat="1" applyFont="1" applyFill="1" applyBorder="1" applyAlignment="1">
      <alignment horizontal="right" vertical="center" shrinkToFit="1"/>
    </xf>
    <xf numFmtId="0" fontId="7" fillId="0" borderId="23" xfId="0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right" vertical="center" shrinkToFit="1"/>
    </xf>
    <xf numFmtId="177" fontId="7" fillId="0" borderId="24" xfId="0" applyNumberFormat="1" applyFont="1" applyBorder="1" applyAlignment="1">
      <alignment horizontal="right" vertical="center" shrinkToFit="1"/>
    </xf>
    <xf numFmtId="176" fontId="7" fillId="0" borderId="25" xfId="0" applyNumberFormat="1" applyFont="1" applyBorder="1" applyAlignment="1">
      <alignment horizontal="right" vertical="center" shrinkToFit="1"/>
    </xf>
    <xf numFmtId="177" fontId="7" fillId="0" borderId="12" xfId="0" applyNumberFormat="1" applyFont="1" applyBorder="1" applyAlignment="1">
      <alignment horizontal="right" vertical="center" shrinkToFit="1"/>
    </xf>
    <xf numFmtId="177" fontId="7" fillId="2" borderId="8" xfId="0" applyNumberFormat="1" applyFont="1" applyFill="1" applyBorder="1" applyAlignment="1">
      <alignment horizontal="right" vertical="center" shrinkToFit="1"/>
    </xf>
    <xf numFmtId="2" fontId="7" fillId="4" borderId="16" xfId="0" applyNumberFormat="1" applyFont="1" applyFill="1" applyBorder="1" applyAlignment="1">
      <alignment horizontal="right" vertical="center" shrinkToFit="1"/>
    </xf>
    <xf numFmtId="0" fontId="7" fillId="0" borderId="0" xfId="0" applyFont="1">
      <alignment vertical="center"/>
    </xf>
    <xf numFmtId="0" fontId="8" fillId="0" borderId="18" xfId="0" applyFont="1" applyBorder="1">
      <alignment vertical="center"/>
    </xf>
    <xf numFmtId="40" fontId="8" fillId="0" borderId="18" xfId="1" applyNumberFormat="1" applyFont="1" applyFill="1" applyBorder="1" applyAlignment="1">
      <alignment vertical="center"/>
    </xf>
    <xf numFmtId="0" fontId="9" fillId="0" borderId="4" xfId="0" applyFont="1" applyBorder="1">
      <alignment vertical="center"/>
    </xf>
    <xf numFmtId="0" fontId="9" fillId="0" borderId="16" xfId="0" applyFont="1" applyBorder="1">
      <alignment vertical="center"/>
    </xf>
    <xf numFmtId="0" fontId="10" fillId="0" borderId="19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shrinkToFit="1"/>
    </xf>
    <xf numFmtId="0" fontId="7" fillId="3" borderId="28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7" fontId="7" fillId="2" borderId="16" xfId="0" applyNumberFormat="1" applyFont="1" applyFill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2" fontId="8" fillId="4" borderId="1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387358</xdr:colOff>
      <xdr:row>18</xdr:row>
      <xdr:rowOff>0</xdr:rowOff>
    </xdr:from>
    <xdr:to>
      <xdr:col>16</xdr:col>
      <xdr:colOff>387358</xdr:colOff>
      <xdr:row>18</xdr:row>
      <xdr:rowOff>121920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052ABDE-447F-44D3-ABEE-D25E9CA97537}"/>
            </a:ext>
          </a:extLst>
        </xdr:cNvPr>
        <xdr:cNvCxnSpPr/>
      </xdr:nvCxnSpPr>
      <xdr:spPr>
        <a:xfrm>
          <a:off x="10131433" y="5286375"/>
          <a:ext cx="0" cy="1219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</xdr:row>
      <xdr:rowOff>117725</xdr:rowOff>
    </xdr:from>
    <xdr:to>
      <xdr:col>16</xdr:col>
      <xdr:colOff>385281</xdr:colOff>
      <xdr:row>18</xdr:row>
      <xdr:rowOff>117725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50BF3CB-27FC-4EDA-B08E-03FACE766F02}"/>
            </a:ext>
          </a:extLst>
        </xdr:cNvPr>
        <xdr:cNvCxnSpPr/>
      </xdr:nvCxnSpPr>
      <xdr:spPr>
        <a:xfrm flipH="1">
          <a:off x="6762750" y="5404100"/>
          <a:ext cx="33666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504428</xdr:colOff>
      <xdr:row>18</xdr:row>
      <xdr:rowOff>117725</xdr:rowOff>
    </xdr:from>
    <xdr:to>
      <xdr:col>10</xdr:col>
      <xdr:colOff>504428</xdr:colOff>
      <xdr:row>19</xdr:row>
      <xdr:rowOff>5351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55EB54B9-2DA2-4761-BBE2-D4BFBBB3E4A8}"/>
            </a:ext>
          </a:extLst>
        </xdr:cNvPr>
        <xdr:cNvCxnSpPr/>
      </xdr:nvCxnSpPr>
      <xdr:spPr>
        <a:xfrm>
          <a:off x="6762353" y="5404100"/>
          <a:ext cx="0" cy="13527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293158</xdr:colOff>
      <xdr:row>22</xdr:row>
      <xdr:rowOff>0</xdr:rowOff>
    </xdr:from>
    <xdr:to>
      <xdr:col>13</xdr:col>
      <xdr:colOff>198966</xdr:colOff>
      <xdr:row>23</xdr:row>
      <xdr:rowOff>164042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BF9521E7-9A8D-424E-9A05-423AC17C3498}"/>
            </a:ext>
          </a:extLst>
        </xdr:cNvPr>
        <xdr:cNvCxnSpPr/>
      </xdr:nvCxnSpPr>
      <xdr:spPr>
        <a:xfrm flipV="1">
          <a:off x="7484533" y="6691844"/>
          <a:ext cx="563033" cy="41592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21166</xdr:colOff>
      <xdr:row>23</xdr:row>
      <xdr:rowOff>154517</xdr:rowOff>
    </xdr:from>
    <xdr:to>
      <xdr:col>15</xdr:col>
      <xdr:colOff>423333</xdr:colOff>
      <xdr:row>25</xdr:row>
      <xdr:rowOff>158750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AC2897-A7C4-4647-A06B-AC61D4BC6ED5}"/>
            </a:ext>
          </a:extLst>
        </xdr:cNvPr>
        <xdr:cNvSpPr txBox="1"/>
      </xdr:nvSpPr>
      <xdr:spPr>
        <a:xfrm>
          <a:off x="6170083" y="6578600"/>
          <a:ext cx="3979333" cy="342900"/>
        </a:xfrm>
        <a:prstGeom prst="rect">
          <a:avLst/>
        </a:prstGeom>
        <a:solidFill>
          <a:sysClr val="window" lastClr="FFFFFF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/>
          <a:r>
            <a:rPr kumimoji="1" lang="ja-JP" altLang="en-US" sz="1200"/>
            <a:t>  計算に用いる数値は、診断報告書記載の数値を用いる。</a:t>
          </a:r>
        </a:p>
      </xdr:txBody>
    </xdr:sp>
    <xdr:clientData/>
  </xdr:twoCellAnchor>
  <xdr:twoCellAnchor>
    <xdr:from>
      <xdr:col>12</xdr:col>
      <xdr:colOff>521758</xdr:colOff>
      <xdr:row>20</xdr:row>
      <xdr:rowOff>190500</xdr:rowOff>
    </xdr:from>
    <xdr:to>
      <xdr:col>14</xdr:col>
      <xdr:colOff>123824</xdr:colOff>
      <xdr:row>22</xdr:row>
      <xdr:rowOff>74083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171B2E5-BCE1-42A7-811F-88C828926B70}"/>
            </a:ext>
          </a:extLst>
        </xdr:cNvPr>
        <xdr:cNvSpPr/>
      </xdr:nvSpPr>
      <xdr:spPr>
        <a:xfrm>
          <a:off x="7713133" y="5972175"/>
          <a:ext cx="916516" cy="874183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387358</xdr:colOff>
      <xdr:row>18</xdr:row>
      <xdr:rowOff>0</xdr:rowOff>
    </xdr:from>
    <xdr:to>
      <xdr:col>16</xdr:col>
      <xdr:colOff>387358</xdr:colOff>
      <xdr:row>18</xdr:row>
      <xdr:rowOff>121920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62251E5-AAF8-4836-9D6C-F90000E04D7A}"/>
            </a:ext>
          </a:extLst>
        </xdr:cNvPr>
        <xdr:cNvCxnSpPr/>
      </xdr:nvCxnSpPr>
      <xdr:spPr>
        <a:xfrm>
          <a:off x="10131433" y="5286375"/>
          <a:ext cx="0" cy="1219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</xdr:row>
      <xdr:rowOff>117725</xdr:rowOff>
    </xdr:from>
    <xdr:to>
      <xdr:col>16</xdr:col>
      <xdr:colOff>385281</xdr:colOff>
      <xdr:row>18</xdr:row>
      <xdr:rowOff>117725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B8A33A7-FD47-4002-88A6-26C9ADBA54A6}"/>
            </a:ext>
          </a:extLst>
        </xdr:cNvPr>
        <xdr:cNvCxnSpPr/>
      </xdr:nvCxnSpPr>
      <xdr:spPr>
        <a:xfrm flipH="1">
          <a:off x="6762750" y="5404100"/>
          <a:ext cx="33666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504428</xdr:colOff>
      <xdr:row>18</xdr:row>
      <xdr:rowOff>117725</xdr:rowOff>
    </xdr:from>
    <xdr:to>
      <xdr:col>10</xdr:col>
      <xdr:colOff>504428</xdr:colOff>
      <xdr:row>19</xdr:row>
      <xdr:rowOff>5351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BE2868C-122E-467F-B3EB-356122A0136C}"/>
            </a:ext>
          </a:extLst>
        </xdr:cNvPr>
        <xdr:cNvCxnSpPr/>
      </xdr:nvCxnSpPr>
      <xdr:spPr>
        <a:xfrm>
          <a:off x="6762353" y="5404100"/>
          <a:ext cx="0" cy="13527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293158</xdr:colOff>
      <xdr:row>22</xdr:row>
      <xdr:rowOff>0</xdr:rowOff>
    </xdr:from>
    <xdr:to>
      <xdr:col>13</xdr:col>
      <xdr:colOff>198966</xdr:colOff>
      <xdr:row>23</xdr:row>
      <xdr:rowOff>164042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6D5EDE9-2536-45EA-B11C-019183C4DCF8}"/>
            </a:ext>
          </a:extLst>
        </xdr:cNvPr>
        <xdr:cNvCxnSpPr/>
      </xdr:nvCxnSpPr>
      <xdr:spPr>
        <a:xfrm flipV="1">
          <a:off x="7510991" y="6686552"/>
          <a:ext cx="561975" cy="40957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21166</xdr:colOff>
      <xdr:row>23</xdr:row>
      <xdr:rowOff>154517</xdr:rowOff>
    </xdr:from>
    <xdr:to>
      <xdr:col>15</xdr:col>
      <xdr:colOff>539749</xdr:colOff>
      <xdr:row>25</xdr:row>
      <xdr:rowOff>158750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54433A2-D1B6-4AF0-9D49-08636F34E772}"/>
            </a:ext>
          </a:extLst>
        </xdr:cNvPr>
        <xdr:cNvSpPr txBox="1"/>
      </xdr:nvSpPr>
      <xdr:spPr>
        <a:xfrm>
          <a:off x="6170083" y="6578600"/>
          <a:ext cx="4095749" cy="342900"/>
        </a:xfrm>
        <a:prstGeom prst="rect">
          <a:avLst/>
        </a:prstGeom>
        <a:solidFill>
          <a:sysClr val="window" lastClr="FFFFFF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/>
          <a:r>
            <a:rPr kumimoji="1" lang="ja-JP" altLang="en-US" sz="1200"/>
            <a:t>計算に用いる数値は、診断報告書記載の数値を用いる。</a:t>
          </a:r>
        </a:p>
      </xdr:txBody>
    </xdr:sp>
    <xdr:clientData/>
  </xdr:twoCellAnchor>
  <xdr:twoCellAnchor>
    <xdr:from>
      <xdr:col>12</xdr:col>
      <xdr:colOff>521758</xdr:colOff>
      <xdr:row>20</xdr:row>
      <xdr:rowOff>190500</xdr:rowOff>
    </xdr:from>
    <xdr:to>
      <xdr:col>14</xdr:col>
      <xdr:colOff>123824</xdr:colOff>
      <xdr:row>22</xdr:row>
      <xdr:rowOff>74083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6BE3CB8-4668-490F-9D42-2F0D0C0564E4}"/>
            </a:ext>
          </a:extLst>
        </xdr:cNvPr>
        <xdr:cNvSpPr/>
      </xdr:nvSpPr>
      <xdr:spPr>
        <a:xfrm>
          <a:off x="7739591" y="5979583"/>
          <a:ext cx="914400" cy="8572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387358</xdr:colOff>
      <xdr:row>18</xdr:row>
      <xdr:rowOff>0</xdr:rowOff>
    </xdr:from>
    <xdr:to>
      <xdr:col>16</xdr:col>
      <xdr:colOff>387358</xdr:colOff>
      <xdr:row>18</xdr:row>
      <xdr:rowOff>121920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0B53512-B99F-46A9-8556-BE81A6CA88A9}"/>
            </a:ext>
          </a:extLst>
        </xdr:cNvPr>
        <xdr:cNvCxnSpPr/>
      </xdr:nvCxnSpPr>
      <xdr:spPr>
        <a:xfrm>
          <a:off x="10817233" y="4772025"/>
          <a:ext cx="0" cy="1219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18</xdr:row>
      <xdr:rowOff>117725</xdr:rowOff>
    </xdr:from>
    <xdr:to>
      <xdr:col>16</xdr:col>
      <xdr:colOff>385281</xdr:colOff>
      <xdr:row>18</xdr:row>
      <xdr:rowOff>117725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701918E-E221-4B9E-AD7D-C5ED94247385}"/>
            </a:ext>
          </a:extLst>
        </xdr:cNvPr>
        <xdr:cNvCxnSpPr/>
      </xdr:nvCxnSpPr>
      <xdr:spPr>
        <a:xfrm flipH="1">
          <a:off x="7448550" y="4889750"/>
          <a:ext cx="33666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504428</xdr:colOff>
      <xdr:row>18</xdr:row>
      <xdr:rowOff>117725</xdr:rowOff>
    </xdr:from>
    <xdr:to>
      <xdr:col>10</xdr:col>
      <xdr:colOff>504428</xdr:colOff>
      <xdr:row>19</xdr:row>
      <xdr:rowOff>5351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471C7093-2CB3-40B3-9B11-71EA7F02BF7B}"/>
            </a:ext>
          </a:extLst>
        </xdr:cNvPr>
        <xdr:cNvCxnSpPr/>
      </xdr:nvCxnSpPr>
      <xdr:spPr>
        <a:xfrm>
          <a:off x="7448153" y="4889750"/>
          <a:ext cx="0" cy="13527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293158</xdr:colOff>
      <xdr:row>22</xdr:row>
      <xdr:rowOff>0</xdr:rowOff>
    </xdr:from>
    <xdr:to>
      <xdr:col>13</xdr:col>
      <xdr:colOff>198966</xdr:colOff>
      <xdr:row>23</xdr:row>
      <xdr:rowOff>164042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48A10D82-DC51-4F7F-BC92-F137C3196480}"/>
            </a:ext>
          </a:extLst>
        </xdr:cNvPr>
        <xdr:cNvCxnSpPr/>
      </xdr:nvCxnSpPr>
      <xdr:spPr>
        <a:xfrm flipV="1">
          <a:off x="8170333" y="5762625"/>
          <a:ext cx="563033" cy="335492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21166</xdr:colOff>
      <xdr:row>23</xdr:row>
      <xdr:rowOff>154517</xdr:rowOff>
    </xdr:from>
    <xdr:to>
      <xdr:col>15</xdr:col>
      <xdr:colOff>539749</xdr:colOff>
      <xdr:row>25</xdr:row>
      <xdr:rowOff>158750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C5F1F8-93F5-4D8B-BCC0-B98E15505119}"/>
            </a:ext>
          </a:extLst>
        </xdr:cNvPr>
        <xdr:cNvSpPr txBox="1"/>
      </xdr:nvSpPr>
      <xdr:spPr>
        <a:xfrm>
          <a:off x="6155266" y="6088592"/>
          <a:ext cx="4080933" cy="347133"/>
        </a:xfrm>
        <a:prstGeom prst="rect">
          <a:avLst/>
        </a:prstGeom>
        <a:solidFill>
          <a:sysClr val="window" lastClr="FFFFFF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/>
          <a:r>
            <a:rPr kumimoji="1" lang="ja-JP" altLang="en-US" sz="1200"/>
            <a:t>計算に用いる数値は、診断報告書記載の数値を用いる。</a:t>
          </a:r>
        </a:p>
      </xdr:txBody>
    </xdr:sp>
    <xdr:clientData/>
  </xdr:twoCellAnchor>
  <xdr:twoCellAnchor>
    <xdr:from>
      <xdr:col>12</xdr:col>
      <xdr:colOff>521758</xdr:colOff>
      <xdr:row>20</xdr:row>
      <xdr:rowOff>190500</xdr:rowOff>
    </xdr:from>
    <xdr:to>
      <xdr:col>14</xdr:col>
      <xdr:colOff>123824</xdr:colOff>
      <xdr:row>22</xdr:row>
      <xdr:rowOff>74083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21E54FA-9D54-4508-9708-7496A6940C53}"/>
            </a:ext>
          </a:extLst>
        </xdr:cNvPr>
        <xdr:cNvSpPr/>
      </xdr:nvSpPr>
      <xdr:spPr>
        <a:xfrm>
          <a:off x="8398933" y="5457825"/>
          <a:ext cx="916516" cy="378883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376774</xdr:colOff>
      <xdr:row>18</xdr:row>
      <xdr:rowOff>10583</xdr:rowOff>
    </xdr:from>
    <xdr:to>
      <xdr:col>16</xdr:col>
      <xdr:colOff>376774</xdr:colOff>
      <xdr:row>18</xdr:row>
      <xdr:rowOff>132503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13D2002-D6CA-4BA2-B3F7-D56F9814A3A3}"/>
            </a:ext>
          </a:extLst>
        </xdr:cNvPr>
        <xdr:cNvCxnSpPr/>
      </xdr:nvCxnSpPr>
      <xdr:spPr>
        <a:xfrm>
          <a:off x="10833107" y="4804833"/>
          <a:ext cx="0" cy="1219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507999</xdr:colOff>
      <xdr:row>18</xdr:row>
      <xdr:rowOff>138891</xdr:rowOff>
    </xdr:from>
    <xdr:to>
      <xdr:col>16</xdr:col>
      <xdr:colOff>385280</xdr:colOff>
      <xdr:row>18</xdr:row>
      <xdr:rowOff>138891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5E5447E-83CA-4968-B7C9-05EF3919EBAC}"/>
            </a:ext>
          </a:extLst>
        </xdr:cNvPr>
        <xdr:cNvCxnSpPr/>
      </xdr:nvCxnSpPr>
      <xdr:spPr>
        <a:xfrm flipH="1">
          <a:off x="7471832" y="4933141"/>
          <a:ext cx="33697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17595</xdr:colOff>
      <xdr:row>18</xdr:row>
      <xdr:rowOff>138892</xdr:rowOff>
    </xdr:from>
    <xdr:to>
      <xdr:col>11</xdr:col>
      <xdr:colOff>17595</xdr:colOff>
      <xdr:row>19</xdr:row>
      <xdr:rowOff>26518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FD26DAAD-6549-49BF-B51C-5C1083B0E399}"/>
            </a:ext>
          </a:extLst>
        </xdr:cNvPr>
        <xdr:cNvCxnSpPr/>
      </xdr:nvCxnSpPr>
      <xdr:spPr>
        <a:xfrm>
          <a:off x="7489428" y="4933142"/>
          <a:ext cx="0" cy="13104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346075</xdr:colOff>
      <xdr:row>22</xdr:row>
      <xdr:rowOff>127000</xdr:rowOff>
    </xdr:from>
    <xdr:to>
      <xdr:col>13</xdr:col>
      <xdr:colOff>201083</xdr:colOff>
      <xdr:row>26</xdr:row>
      <xdr:rowOff>153460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F3620D17-4CB0-4BE8-BE01-67FA1C3CFBAB}"/>
            </a:ext>
          </a:extLst>
        </xdr:cNvPr>
        <xdr:cNvCxnSpPr/>
      </xdr:nvCxnSpPr>
      <xdr:spPr>
        <a:xfrm flipV="1">
          <a:off x="8251825" y="6381750"/>
          <a:ext cx="511175" cy="70379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523865</xdr:colOff>
      <xdr:row>26</xdr:row>
      <xdr:rowOff>143935</xdr:rowOff>
    </xdr:from>
    <xdr:to>
      <xdr:col>15</xdr:col>
      <xdr:colOff>317500</xdr:colOff>
      <xdr:row>28</xdr:row>
      <xdr:rowOff>148168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FC0BFA3-0712-4713-9239-206113016B3D}"/>
            </a:ext>
          </a:extLst>
        </xdr:cNvPr>
        <xdr:cNvSpPr txBox="1"/>
      </xdr:nvSpPr>
      <xdr:spPr>
        <a:xfrm>
          <a:off x="5212282" y="7076018"/>
          <a:ext cx="4143385" cy="342900"/>
        </a:xfrm>
        <a:prstGeom prst="rect">
          <a:avLst/>
        </a:prstGeom>
        <a:solidFill>
          <a:sysClr val="window" lastClr="FFFFFF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ctr"/>
          <a:r>
            <a:rPr kumimoji="1" lang="ja-JP" altLang="en-US" sz="1200"/>
            <a:t>計算に用いる数値は、診断報告書記載の数値を用いる。</a:t>
          </a:r>
        </a:p>
      </xdr:txBody>
    </xdr:sp>
    <xdr:clientData/>
  </xdr:twoCellAnchor>
  <xdr:twoCellAnchor>
    <xdr:from>
      <xdr:col>12</xdr:col>
      <xdr:colOff>497417</xdr:colOff>
      <xdr:row>20</xdr:row>
      <xdr:rowOff>148168</xdr:rowOff>
    </xdr:from>
    <xdr:to>
      <xdr:col>14</xdr:col>
      <xdr:colOff>176741</xdr:colOff>
      <xdr:row>23</xdr:row>
      <xdr:rowOff>21168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0FE5E7F-4C3F-4D01-909A-9D5C62534442}"/>
            </a:ext>
          </a:extLst>
        </xdr:cNvPr>
        <xdr:cNvSpPr/>
      </xdr:nvSpPr>
      <xdr:spPr>
        <a:xfrm>
          <a:off x="8403167" y="5429251"/>
          <a:ext cx="991657" cy="1016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9651F-97B5-4E4E-A5BE-2D4C5F01E7D6}">
  <sheetPr>
    <tabColor theme="0"/>
    <pageSetUpPr fitToPage="1"/>
  </sheetPr>
  <dimension ref="A1:R28"/>
  <sheetViews>
    <sheetView tabSelected="1" zoomScale="90" zoomScaleNormal="90" workbookViewId="0"/>
  </sheetViews>
  <sheetFormatPr defaultColWidth="9" defaultRowHeight="13.5" x14ac:dyDescent="0.15"/>
  <cols>
    <col min="1" max="1" width="9" style="1"/>
    <col min="2" max="2" width="14.625" style="1" customWidth="1"/>
    <col min="3" max="3" width="10.625" style="1" customWidth="1"/>
    <col min="4" max="4" width="6.625" style="1" customWidth="1"/>
    <col min="5" max="5" width="5.625" style="1" customWidth="1"/>
    <col min="6" max="7" width="8.625" style="1" customWidth="1"/>
    <col min="8" max="8" width="6.625" style="1" customWidth="1"/>
    <col min="9" max="9" width="10.125" style="1" customWidth="1"/>
    <col min="10" max="10" width="10.625" style="1" customWidth="1"/>
    <col min="11" max="11" width="6.625" style="1" customWidth="1"/>
    <col min="12" max="12" width="5.625" style="1" customWidth="1"/>
    <col min="13" max="14" width="8.625" style="1" customWidth="1"/>
    <col min="15" max="15" width="6.625" style="1" customWidth="1"/>
    <col min="16" max="16" width="9.625" style="1" customWidth="1"/>
    <col min="17" max="17" width="10.125" style="1" customWidth="1"/>
    <col min="18" max="16384" width="9" style="1"/>
  </cols>
  <sheetData>
    <row r="1" spans="1:17" ht="9.9499999999999993" customHeight="1" x14ac:dyDescent="0.15"/>
    <row r="2" spans="1:17" ht="17.25" x14ac:dyDescent="0.15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20.100000000000001" customHeight="1" x14ac:dyDescent="0.1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"/>
      <c r="O3" s="2"/>
      <c r="P3" s="50" t="s">
        <v>1</v>
      </c>
      <c r="Q3" s="50"/>
    </row>
    <row r="4" spans="1:17" ht="9.9499999999999993" customHeight="1" x14ac:dyDescent="0.1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"/>
      <c r="O4" s="2"/>
      <c r="P4" s="40"/>
      <c r="Q4" s="40"/>
    </row>
    <row r="5" spans="1:17" ht="20.100000000000001" customHeight="1" thickBot="1" x14ac:dyDescent="0.2">
      <c r="B5" s="39"/>
      <c r="C5" s="39"/>
      <c r="D5" s="39"/>
      <c r="E5" s="39"/>
      <c r="F5" s="39"/>
      <c r="G5" s="39"/>
      <c r="L5" s="39"/>
      <c r="M5" s="39"/>
      <c r="N5" s="51" t="s">
        <v>2</v>
      </c>
      <c r="O5" s="51"/>
      <c r="P5" s="52" t="s">
        <v>3</v>
      </c>
      <c r="Q5" s="52"/>
    </row>
    <row r="6" spans="1:17" ht="17.25" x14ac:dyDescent="0.15">
      <c r="B6" s="39"/>
      <c r="C6" s="39"/>
      <c r="D6" s="39"/>
      <c r="E6" s="39"/>
      <c r="F6" s="39"/>
      <c r="G6" s="39"/>
      <c r="L6" s="39"/>
      <c r="M6" s="39"/>
      <c r="N6" s="39"/>
      <c r="O6" s="39"/>
      <c r="P6" s="39"/>
      <c r="Q6" s="39"/>
    </row>
    <row r="7" spans="1:17" ht="35.1" customHeight="1" x14ac:dyDescent="0.15">
      <c r="B7" s="53" t="s">
        <v>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17" x14ac:dyDescent="0.15">
      <c r="B8" s="3"/>
      <c r="C8" s="3"/>
      <c r="D8" s="3"/>
      <c r="E8" s="3"/>
      <c r="F8" s="3"/>
      <c r="G8" s="3"/>
      <c r="H8" s="3"/>
      <c r="I8" s="3"/>
      <c r="J8" s="3"/>
      <c r="L8" s="2"/>
      <c r="M8" s="2"/>
      <c r="N8" s="2"/>
      <c r="O8" s="2"/>
      <c r="P8" s="2"/>
      <c r="Q8" s="2"/>
    </row>
    <row r="9" spans="1:17" ht="14.25" thickBot="1" x14ac:dyDescent="0.2"/>
    <row r="10" spans="1:17" ht="20.100000000000001" customHeight="1" thickBot="1" x14ac:dyDescent="0.2">
      <c r="A10" s="56" t="s">
        <v>5</v>
      </c>
      <c r="B10" s="65" t="s">
        <v>6</v>
      </c>
      <c r="C10" s="58" t="s">
        <v>7</v>
      </c>
      <c r="D10" s="58"/>
      <c r="E10" s="58"/>
      <c r="F10" s="58"/>
      <c r="G10" s="58"/>
      <c r="H10" s="58"/>
      <c r="I10" s="59"/>
      <c r="J10" s="60" t="s">
        <v>8</v>
      </c>
      <c r="K10" s="61"/>
      <c r="L10" s="61"/>
      <c r="M10" s="61"/>
      <c r="N10" s="61"/>
      <c r="O10" s="61"/>
      <c r="P10" s="62"/>
      <c r="Q10" s="63" t="s">
        <v>9</v>
      </c>
    </row>
    <row r="11" spans="1:17" ht="75" customHeight="1" x14ac:dyDescent="0.15">
      <c r="A11" s="57"/>
      <c r="B11" s="66"/>
      <c r="C11" s="34" t="s">
        <v>10</v>
      </c>
      <c r="D11" s="31" t="s">
        <v>11</v>
      </c>
      <c r="E11" s="31" t="s">
        <v>12</v>
      </c>
      <c r="F11" s="31" t="s">
        <v>13</v>
      </c>
      <c r="G11" s="31" t="s">
        <v>14</v>
      </c>
      <c r="H11" s="32" t="s">
        <v>15</v>
      </c>
      <c r="I11" s="33" t="s">
        <v>16</v>
      </c>
      <c r="J11" s="6" t="s">
        <v>10</v>
      </c>
      <c r="K11" s="31" t="s">
        <v>11</v>
      </c>
      <c r="L11" s="31" t="s">
        <v>12</v>
      </c>
      <c r="M11" s="31" t="s">
        <v>13</v>
      </c>
      <c r="N11" s="31" t="s">
        <v>14</v>
      </c>
      <c r="O11" s="32" t="s">
        <v>17</v>
      </c>
      <c r="P11" s="33" t="s">
        <v>18</v>
      </c>
      <c r="Q11" s="64"/>
    </row>
    <row r="12" spans="1:17" ht="18" customHeight="1" x14ac:dyDescent="0.15">
      <c r="A12" s="35"/>
      <c r="B12" s="35"/>
      <c r="C12" s="34"/>
      <c r="D12" s="7"/>
      <c r="E12" s="8"/>
      <c r="F12" s="7"/>
      <c r="G12" s="8"/>
      <c r="H12" s="9"/>
      <c r="I12" s="10">
        <f>ROUNDDOWN(F12*G12*H12/100,0)</f>
        <v>0</v>
      </c>
      <c r="J12" s="6"/>
      <c r="K12" s="7"/>
      <c r="L12" s="8"/>
      <c r="M12" s="7"/>
      <c r="N12" s="8"/>
      <c r="O12" s="9"/>
      <c r="P12" s="10">
        <f>ROUNDDOWN(M12*N12*O12/100,0)</f>
        <v>0</v>
      </c>
      <c r="Q12" s="11">
        <f>I12-P12</f>
        <v>0</v>
      </c>
    </row>
    <row r="13" spans="1:17" ht="18" customHeight="1" x14ac:dyDescent="0.15">
      <c r="A13" s="36"/>
      <c r="B13" s="36"/>
      <c r="C13" s="37"/>
      <c r="D13" s="13"/>
      <c r="E13" s="14"/>
      <c r="F13" s="13"/>
      <c r="G13" s="14"/>
      <c r="H13" s="15"/>
      <c r="I13" s="16">
        <f t="shared" ref="I13:I17" si="0">ROUNDDOWN(F13*G13*H13/100,0)</f>
        <v>0</v>
      </c>
      <c r="J13" s="12"/>
      <c r="K13" s="13"/>
      <c r="L13" s="14"/>
      <c r="M13" s="13"/>
      <c r="N13" s="14"/>
      <c r="O13" s="15"/>
      <c r="P13" s="16">
        <f t="shared" ref="P13:P17" si="1">ROUNDDOWN(M13*N13*O13/100,0)</f>
        <v>0</v>
      </c>
      <c r="Q13" s="17">
        <f t="shared" ref="Q13:Q17" si="2">I13-P13</f>
        <v>0</v>
      </c>
    </row>
    <row r="14" spans="1:17" ht="18" customHeight="1" x14ac:dyDescent="0.15">
      <c r="A14" s="35"/>
      <c r="B14" s="35"/>
      <c r="C14" s="34"/>
      <c r="D14" s="7"/>
      <c r="E14" s="8"/>
      <c r="F14" s="7"/>
      <c r="G14" s="8"/>
      <c r="H14" s="9"/>
      <c r="I14" s="10">
        <f t="shared" si="0"/>
        <v>0</v>
      </c>
      <c r="J14" s="6"/>
      <c r="K14" s="7"/>
      <c r="L14" s="8"/>
      <c r="M14" s="7"/>
      <c r="N14" s="8"/>
      <c r="O14" s="9"/>
      <c r="P14" s="10">
        <f t="shared" si="1"/>
        <v>0</v>
      </c>
      <c r="Q14" s="11">
        <f t="shared" si="2"/>
        <v>0</v>
      </c>
    </row>
    <row r="15" spans="1:17" ht="18" customHeight="1" x14ac:dyDescent="0.15">
      <c r="A15" s="36"/>
      <c r="B15" s="36"/>
      <c r="C15" s="37"/>
      <c r="D15" s="13"/>
      <c r="E15" s="14"/>
      <c r="F15" s="13"/>
      <c r="G15" s="14"/>
      <c r="H15" s="15"/>
      <c r="I15" s="16">
        <f t="shared" si="0"/>
        <v>0</v>
      </c>
      <c r="J15" s="12"/>
      <c r="K15" s="13"/>
      <c r="L15" s="14"/>
      <c r="M15" s="13"/>
      <c r="N15" s="14"/>
      <c r="O15" s="15"/>
      <c r="P15" s="16">
        <f t="shared" si="1"/>
        <v>0</v>
      </c>
      <c r="Q15" s="17">
        <f t="shared" si="2"/>
        <v>0</v>
      </c>
    </row>
    <row r="16" spans="1:17" ht="18" customHeight="1" x14ac:dyDescent="0.15">
      <c r="A16" s="35"/>
      <c r="B16" s="35"/>
      <c r="C16" s="34"/>
      <c r="D16" s="7"/>
      <c r="E16" s="8"/>
      <c r="F16" s="7"/>
      <c r="G16" s="8"/>
      <c r="H16" s="9"/>
      <c r="I16" s="10">
        <f t="shared" si="0"/>
        <v>0</v>
      </c>
      <c r="J16" s="6"/>
      <c r="K16" s="7"/>
      <c r="L16" s="8"/>
      <c r="M16" s="7"/>
      <c r="N16" s="8"/>
      <c r="O16" s="9"/>
      <c r="P16" s="10">
        <f t="shared" si="1"/>
        <v>0</v>
      </c>
      <c r="Q16" s="11">
        <f t="shared" si="2"/>
        <v>0</v>
      </c>
    </row>
    <row r="17" spans="1:18" ht="18" customHeight="1" thickBot="1" x14ac:dyDescent="0.2">
      <c r="A17" s="38"/>
      <c r="B17" s="38"/>
      <c r="C17" s="37"/>
      <c r="D17" s="13"/>
      <c r="E17" s="14"/>
      <c r="F17" s="13"/>
      <c r="G17" s="14"/>
      <c r="H17" s="15"/>
      <c r="I17" s="16">
        <f t="shared" si="0"/>
        <v>0</v>
      </c>
      <c r="J17" s="12"/>
      <c r="K17" s="13"/>
      <c r="L17" s="14"/>
      <c r="M17" s="13"/>
      <c r="N17" s="14"/>
      <c r="O17" s="15"/>
      <c r="P17" s="16">
        <f t="shared" si="1"/>
        <v>0</v>
      </c>
      <c r="Q17" s="17">
        <f t="shared" si="2"/>
        <v>0</v>
      </c>
    </row>
    <row r="18" spans="1:18" ht="18" customHeight="1" thickTop="1" thickBot="1" x14ac:dyDescent="0.2">
      <c r="A18" s="54" t="s">
        <v>19</v>
      </c>
      <c r="B18" s="55"/>
      <c r="C18" s="18"/>
      <c r="D18" s="19"/>
      <c r="E18" s="20">
        <f>SUM(E12:E17)</f>
        <v>0</v>
      </c>
      <c r="F18" s="19"/>
      <c r="G18" s="19"/>
      <c r="H18" s="21"/>
      <c r="I18" s="22">
        <f>SUM(I12:I17)</f>
        <v>0</v>
      </c>
      <c r="J18" s="18"/>
      <c r="K18" s="19"/>
      <c r="L18" s="20">
        <f>SUM(L12:L17)</f>
        <v>0</v>
      </c>
      <c r="M18" s="19"/>
      <c r="N18" s="19"/>
      <c r="O18" s="21"/>
      <c r="P18" s="22">
        <f>SUM(P12:P17)</f>
        <v>0</v>
      </c>
      <c r="Q18" s="23">
        <f>SUM(Q12:Q17)</f>
        <v>0</v>
      </c>
    </row>
    <row r="19" spans="1:18" ht="20.100000000000001" customHeight="1" x14ac:dyDescent="0.15"/>
    <row r="20" spans="1:18" ht="20.100000000000001" customHeight="1" x14ac:dyDescent="0.15">
      <c r="I20" s="42" t="s">
        <v>20</v>
      </c>
      <c r="J20" s="43"/>
      <c r="K20" s="44">
        <f>Q18</f>
        <v>0</v>
      </c>
      <c r="L20" s="44"/>
      <c r="M20" s="29" t="s">
        <v>21</v>
      </c>
      <c r="N20" s="45" t="s">
        <v>22</v>
      </c>
      <c r="O20" s="45"/>
      <c r="P20" s="24">
        <f>ROUNDDOWN(K20/1000,2)</f>
        <v>0</v>
      </c>
      <c r="Q20" s="28" t="s">
        <v>23</v>
      </c>
    </row>
    <row r="21" spans="1:18" ht="20.100000000000001" customHeight="1" thickBot="1" x14ac:dyDescent="0.2">
      <c r="I21" s="25"/>
      <c r="J21" s="25"/>
      <c r="K21" s="25"/>
      <c r="L21" s="25"/>
      <c r="M21" s="25"/>
      <c r="N21" s="25"/>
      <c r="O21" s="25"/>
      <c r="P21" s="25"/>
      <c r="Q21" s="25"/>
      <c r="R21" s="4"/>
    </row>
    <row r="22" spans="1:18" ht="20.100000000000001" customHeight="1" thickBot="1" x14ac:dyDescent="0.2">
      <c r="I22" s="46" t="s">
        <v>24</v>
      </c>
      <c r="J22" s="47"/>
      <c r="K22" s="48">
        <f>P$20</f>
        <v>0</v>
      </c>
      <c r="L22" s="48"/>
      <c r="M22" s="41" t="s">
        <v>25</v>
      </c>
      <c r="N22" s="26"/>
      <c r="O22" s="41" t="s">
        <v>26</v>
      </c>
      <c r="P22" s="27">
        <f>ROUNDDOWN(K22*N22,2)</f>
        <v>0</v>
      </c>
      <c r="Q22" s="30" t="s">
        <v>27</v>
      </c>
    </row>
    <row r="28" spans="1:18" ht="14.25" x14ac:dyDescent="0.15">
      <c r="L28" s="5"/>
    </row>
  </sheetData>
  <mergeCells count="16">
    <mergeCell ref="A18:B18"/>
    <mergeCell ref="A10:A11"/>
    <mergeCell ref="C10:I10"/>
    <mergeCell ref="J10:P10"/>
    <mergeCell ref="Q10:Q11"/>
    <mergeCell ref="B10:B11"/>
    <mergeCell ref="B2:Q2"/>
    <mergeCell ref="P3:Q3"/>
    <mergeCell ref="N5:O5"/>
    <mergeCell ref="P5:Q5"/>
    <mergeCell ref="B7:Q7"/>
    <mergeCell ref="I20:J20"/>
    <mergeCell ref="K20:L20"/>
    <mergeCell ref="N20:O20"/>
    <mergeCell ref="I22:J22"/>
    <mergeCell ref="K22:L22"/>
  </mergeCells>
  <phoneticPr fontId="1"/>
  <printOptions horizontalCentered="1"/>
  <pageMargins left="0.39370078740157483" right="0.39370078740157483" top="0.39370078740157483" bottom="0.19685039370078741" header="0.31496062992125984" footer="0.31496062992125984"/>
  <pageSetup paperSize="9"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84CB4-1067-4A8E-848F-35411F676097}">
  <sheetPr>
    <tabColor theme="0"/>
    <pageSetUpPr fitToPage="1"/>
  </sheetPr>
  <dimension ref="A1:R28"/>
  <sheetViews>
    <sheetView zoomScale="90" zoomScaleNormal="90" workbookViewId="0"/>
  </sheetViews>
  <sheetFormatPr defaultColWidth="9" defaultRowHeight="13.5" x14ac:dyDescent="0.15"/>
  <cols>
    <col min="1" max="1" width="9" style="1"/>
    <col min="2" max="2" width="14.625" style="1" customWidth="1"/>
    <col min="3" max="3" width="10.625" style="1" customWidth="1"/>
    <col min="4" max="4" width="6.625" style="1" customWidth="1"/>
    <col min="5" max="5" width="5.625" style="1" customWidth="1"/>
    <col min="6" max="7" width="8.625" style="1" customWidth="1"/>
    <col min="8" max="8" width="6.625" style="1" customWidth="1"/>
    <col min="9" max="9" width="10.125" style="1" customWidth="1"/>
    <col min="10" max="10" width="10.625" style="1" customWidth="1"/>
    <col min="11" max="11" width="6.625" style="1" customWidth="1"/>
    <col min="12" max="12" width="5.625" style="1" customWidth="1"/>
    <col min="13" max="14" width="8.625" style="1" customWidth="1"/>
    <col min="15" max="15" width="6.625" style="1" customWidth="1"/>
    <col min="16" max="16" width="9.625" style="1" customWidth="1"/>
    <col min="17" max="17" width="10.125" style="1" customWidth="1"/>
    <col min="18" max="16384" width="9" style="1"/>
  </cols>
  <sheetData>
    <row r="1" spans="1:17" ht="9.9499999999999993" customHeight="1" x14ac:dyDescent="0.15"/>
    <row r="2" spans="1:17" ht="17.25" x14ac:dyDescent="0.15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20.100000000000001" customHeight="1" x14ac:dyDescent="0.1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"/>
      <c r="O3" s="2"/>
      <c r="P3" s="50" t="s">
        <v>1</v>
      </c>
      <c r="Q3" s="50"/>
    </row>
    <row r="4" spans="1:17" ht="9.9499999999999993" customHeight="1" x14ac:dyDescent="0.1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"/>
      <c r="O4" s="2"/>
      <c r="P4" s="40"/>
      <c r="Q4" s="40"/>
    </row>
    <row r="5" spans="1:17" ht="20.100000000000001" customHeight="1" thickBot="1" x14ac:dyDescent="0.2">
      <c r="B5" s="39"/>
      <c r="C5" s="39"/>
      <c r="D5" s="39"/>
      <c r="E5" s="39"/>
      <c r="F5" s="39"/>
      <c r="G5" s="39"/>
      <c r="L5" s="39"/>
      <c r="M5" s="39"/>
      <c r="N5" s="51" t="s">
        <v>2</v>
      </c>
      <c r="O5" s="51"/>
      <c r="P5" s="52" t="s">
        <v>3</v>
      </c>
      <c r="Q5" s="52"/>
    </row>
    <row r="6" spans="1:17" ht="17.25" x14ac:dyDescent="0.15">
      <c r="B6" s="39"/>
      <c r="C6" s="39"/>
      <c r="D6" s="39"/>
      <c r="E6" s="39"/>
      <c r="F6" s="39"/>
      <c r="G6" s="39"/>
      <c r="L6" s="39"/>
      <c r="M6" s="39"/>
      <c r="N6" s="39"/>
      <c r="O6" s="39"/>
      <c r="P6" s="39"/>
      <c r="Q6" s="39"/>
    </row>
    <row r="7" spans="1:17" ht="35.1" customHeight="1" x14ac:dyDescent="0.15">
      <c r="B7" s="53" t="s">
        <v>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17" x14ac:dyDescent="0.15">
      <c r="B8" s="3"/>
      <c r="C8" s="3"/>
      <c r="D8" s="3"/>
      <c r="E8" s="3"/>
      <c r="F8" s="3"/>
      <c r="G8" s="3"/>
      <c r="H8" s="3"/>
      <c r="I8" s="3"/>
      <c r="J8" s="3"/>
      <c r="L8" s="2"/>
      <c r="M8" s="2"/>
      <c r="N8" s="2"/>
      <c r="O8" s="2"/>
      <c r="P8" s="2"/>
      <c r="Q8" s="2"/>
    </row>
    <row r="9" spans="1:17" ht="14.25" thickBot="1" x14ac:dyDescent="0.2"/>
    <row r="10" spans="1:17" ht="20.100000000000001" customHeight="1" thickBot="1" x14ac:dyDescent="0.2">
      <c r="A10" s="56" t="s">
        <v>5</v>
      </c>
      <c r="B10" s="67" t="s">
        <v>6</v>
      </c>
      <c r="C10" s="69" t="s">
        <v>7</v>
      </c>
      <c r="D10" s="58"/>
      <c r="E10" s="58"/>
      <c r="F10" s="58"/>
      <c r="G10" s="58"/>
      <c r="H10" s="58"/>
      <c r="I10" s="59"/>
      <c r="J10" s="60" t="s">
        <v>8</v>
      </c>
      <c r="K10" s="61"/>
      <c r="L10" s="61"/>
      <c r="M10" s="61"/>
      <c r="N10" s="61"/>
      <c r="O10" s="61"/>
      <c r="P10" s="62"/>
      <c r="Q10" s="63" t="s">
        <v>9</v>
      </c>
    </row>
    <row r="11" spans="1:17" ht="75" customHeight="1" x14ac:dyDescent="0.15">
      <c r="A11" s="57"/>
      <c r="B11" s="68"/>
      <c r="C11" s="6" t="s">
        <v>10</v>
      </c>
      <c r="D11" s="31" t="s">
        <v>11</v>
      </c>
      <c r="E11" s="31" t="s">
        <v>12</v>
      </c>
      <c r="F11" s="31" t="s">
        <v>13</v>
      </c>
      <c r="G11" s="31" t="s">
        <v>14</v>
      </c>
      <c r="H11" s="32" t="s">
        <v>15</v>
      </c>
      <c r="I11" s="33" t="s">
        <v>16</v>
      </c>
      <c r="J11" s="6" t="s">
        <v>10</v>
      </c>
      <c r="K11" s="31" t="s">
        <v>11</v>
      </c>
      <c r="L11" s="31" t="s">
        <v>12</v>
      </c>
      <c r="M11" s="31" t="s">
        <v>13</v>
      </c>
      <c r="N11" s="31" t="s">
        <v>14</v>
      </c>
      <c r="O11" s="32" t="s">
        <v>17</v>
      </c>
      <c r="P11" s="33" t="s">
        <v>18</v>
      </c>
      <c r="Q11" s="64"/>
    </row>
    <row r="12" spans="1:17" ht="18" customHeight="1" x14ac:dyDescent="0.15">
      <c r="A12" s="35"/>
      <c r="B12" s="35" t="s">
        <v>28</v>
      </c>
      <c r="C12" s="6" t="s">
        <v>29</v>
      </c>
      <c r="D12" s="7">
        <v>5</v>
      </c>
      <c r="E12" s="8">
        <v>2</v>
      </c>
      <c r="F12" s="7">
        <v>10</v>
      </c>
      <c r="G12" s="8">
        <v>1000</v>
      </c>
      <c r="H12" s="9">
        <v>50</v>
      </c>
      <c r="I12" s="10">
        <f>ROUNDDOWN(F12*G12*H12/100,0)</f>
        <v>5000</v>
      </c>
      <c r="J12" s="6" t="s">
        <v>29</v>
      </c>
      <c r="K12" s="7">
        <v>4</v>
      </c>
      <c r="L12" s="8">
        <v>2</v>
      </c>
      <c r="M12" s="7">
        <v>8</v>
      </c>
      <c r="N12" s="8">
        <v>1000</v>
      </c>
      <c r="O12" s="9">
        <v>50</v>
      </c>
      <c r="P12" s="10">
        <f>ROUNDDOWN(M12*N12*O12/100,0)</f>
        <v>4000</v>
      </c>
      <c r="Q12" s="11">
        <f>I12-P12</f>
        <v>1000</v>
      </c>
    </row>
    <row r="13" spans="1:17" ht="18" customHeight="1" x14ac:dyDescent="0.15">
      <c r="A13" s="36"/>
      <c r="B13" s="36" t="s">
        <v>30</v>
      </c>
      <c r="C13" s="12" t="s">
        <v>29</v>
      </c>
      <c r="D13" s="13">
        <v>5</v>
      </c>
      <c r="E13" s="14">
        <v>2</v>
      </c>
      <c r="F13" s="13">
        <v>10</v>
      </c>
      <c r="G13" s="14">
        <v>1000</v>
      </c>
      <c r="H13" s="15">
        <v>50</v>
      </c>
      <c r="I13" s="16">
        <f t="shared" ref="I13:I17" si="0">ROUNDDOWN(F13*G13*H13/100,0)</f>
        <v>5000</v>
      </c>
      <c r="J13" s="12" t="s">
        <v>29</v>
      </c>
      <c r="K13" s="13">
        <v>4</v>
      </c>
      <c r="L13" s="14">
        <v>2</v>
      </c>
      <c r="M13" s="13">
        <v>8</v>
      </c>
      <c r="N13" s="14">
        <v>1000</v>
      </c>
      <c r="O13" s="15">
        <v>50</v>
      </c>
      <c r="P13" s="16">
        <f t="shared" ref="P13:P17" si="1">ROUNDDOWN(M13*N13*O13/100,0)</f>
        <v>4000</v>
      </c>
      <c r="Q13" s="17">
        <f t="shared" ref="Q13:Q17" si="2">I13-P13</f>
        <v>1000</v>
      </c>
    </row>
    <row r="14" spans="1:17" ht="18" customHeight="1" x14ac:dyDescent="0.15">
      <c r="A14" s="35"/>
      <c r="B14" s="35" t="s">
        <v>31</v>
      </c>
      <c r="C14" s="6" t="s">
        <v>29</v>
      </c>
      <c r="D14" s="7">
        <v>10</v>
      </c>
      <c r="E14" s="8">
        <v>4</v>
      </c>
      <c r="F14" s="7">
        <v>40</v>
      </c>
      <c r="G14" s="8">
        <v>1000</v>
      </c>
      <c r="H14" s="9">
        <v>30</v>
      </c>
      <c r="I14" s="10">
        <f t="shared" si="0"/>
        <v>12000</v>
      </c>
      <c r="J14" s="6" t="s">
        <v>29</v>
      </c>
      <c r="K14" s="7">
        <v>8</v>
      </c>
      <c r="L14" s="8">
        <v>4</v>
      </c>
      <c r="M14" s="7">
        <v>32</v>
      </c>
      <c r="N14" s="8">
        <v>1000</v>
      </c>
      <c r="O14" s="9">
        <v>30</v>
      </c>
      <c r="P14" s="10">
        <f t="shared" si="1"/>
        <v>9600</v>
      </c>
      <c r="Q14" s="11">
        <f t="shared" si="2"/>
        <v>2400</v>
      </c>
    </row>
    <row r="15" spans="1:17" ht="18" customHeight="1" x14ac:dyDescent="0.15">
      <c r="A15" s="36"/>
      <c r="B15" s="36"/>
      <c r="C15" s="12"/>
      <c r="D15" s="13"/>
      <c r="E15" s="14"/>
      <c r="F15" s="13"/>
      <c r="G15" s="14"/>
      <c r="H15" s="15"/>
      <c r="I15" s="16">
        <f t="shared" si="0"/>
        <v>0</v>
      </c>
      <c r="J15" s="12"/>
      <c r="K15" s="13"/>
      <c r="L15" s="14"/>
      <c r="M15" s="13"/>
      <c r="N15" s="14"/>
      <c r="O15" s="15"/>
      <c r="P15" s="16">
        <f t="shared" si="1"/>
        <v>0</v>
      </c>
      <c r="Q15" s="17">
        <f t="shared" si="2"/>
        <v>0</v>
      </c>
    </row>
    <row r="16" spans="1:17" ht="18" customHeight="1" x14ac:dyDescent="0.15">
      <c r="A16" s="35"/>
      <c r="B16" s="35"/>
      <c r="C16" s="6"/>
      <c r="D16" s="7"/>
      <c r="E16" s="8"/>
      <c r="F16" s="7"/>
      <c r="G16" s="8"/>
      <c r="H16" s="9"/>
      <c r="I16" s="10">
        <f t="shared" si="0"/>
        <v>0</v>
      </c>
      <c r="J16" s="6"/>
      <c r="K16" s="7"/>
      <c r="L16" s="8"/>
      <c r="M16" s="7"/>
      <c r="N16" s="8"/>
      <c r="O16" s="9"/>
      <c r="P16" s="10">
        <f t="shared" si="1"/>
        <v>0</v>
      </c>
      <c r="Q16" s="11">
        <f t="shared" si="2"/>
        <v>0</v>
      </c>
    </row>
    <row r="17" spans="1:18" ht="18" customHeight="1" thickBot="1" x14ac:dyDescent="0.2">
      <c r="A17" s="38"/>
      <c r="B17" s="38"/>
      <c r="C17" s="12"/>
      <c r="D17" s="13"/>
      <c r="E17" s="14"/>
      <c r="F17" s="13"/>
      <c r="G17" s="14"/>
      <c r="H17" s="15"/>
      <c r="I17" s="16">
        <f t="shared" si="0"/>
        <v>0</v>
      </c>
      <c r="J17" s="12"/>
      <c r="K17" s="13"/>
      <c r="L17" s="14"/>
      <c r="M17" s="13"/>
      <c r="N17" s="14"/>
      <c r="O17" s="15"/>
      <c r="P17" s="16">
        <f t="shared" si="1"/>
        <v>0</v>
      </c>
      <c r="Q17" s="17">
        <f t="shared" si="2"/>
        <v>0</v>
      </c>
    </row>
    <row r="18" spans="1:18" ht="18" customHeight="1" thickTop="1" thickBot="1" x14ac:dyDescent="0.2">
      <c r="A18" s="54" t="s">
        <v>19</v>
      </c>
      <c r="B18" s="55"/>
      <c r="C18" s="18"/>
      <c r="D18" s="19"/>
      <c r="E18" s="20">
        <f>SUM(E12:E17)</f>
        <v>8</v>
      </c>
      <c r="F18" s="19"/>
      <c r="G18" s="19"/>
      <c r="H18" s="21"/>
      <c r="I18" s="22">
        <f>SUM(I12:I17)</f>
        <v>22000</v>
      </c>
      <c r="J18" s="18"/>
      <c r="K18" s="19"/>
      <c r="L18" s="20">
        <f>SUM(L12:L17)</f>
        <v>8</v>
      </c>
      <c r="M18" s="19"/>
      <c r="N18" s="19"/>
      <c r="O18" s="21"/>
      <c r="P18" s="22">
        <f>SUM(P12:P17)</f>
        <v>17600</v>
      </c>
      <c r="Q18" s="23">
        <f>SUM(Q12:Q17)</f>
        <v>4400</v>
      </c>
    </row>
    <row r="19" spans="1:18" ht="20.100000000000001" customHeight="1" x14ac:dyDescent="0.15"/>
    <row r="20" spans="1:18" ht="20.100000000000001" customHeight="1" x14ac:dyDescent="0.15">
      <c r="I20" s="42" t="s">
        <v>20</v>
      </c>
      <c r="J20" s="43"/>
      <c r="K20" s="44">
        <f>Q18</f>
        <v>4400</v>
      </c>
      <c r="L20" s="44"/>
      <c r="M20" s="29" t="s">
        <v>21</v>
      </c>
      <c r="N20" s="45" t="s">
        <v>22</v>
      </c>
      <c r="O20" s="45"/>
      <c r="P20" s="24">
        <f>ROUNDDOWN(K20/1000,2)</f>
        <v>4.4000000000000004</v>
      </c>
      <c r="Q20" s="28" t="s">
        <v>23</v>
      </c>
    </row>
    <row r="21" spans="1:18" ht="20.100000000000001" customHeight="1" thickBot="1" x14ac:dyDescent="0.2">
      <c r="I21" s="25"/>
      <c r="J21" s="25"/>
      <c r="K21" s="25"/>
      <c r="L21" s="25"/>
      <c r="M21" s="25"/>
      <c r="N21" s="25"/>
      <c r="O21" s="25"/>
      <c r="P21" s="25"/>
      <c r="Q21" s="25"/>
      <c r="R21" s="4"/>
    </row>
    <row r="22" spans="1:18" ht="20.100000000000001" customHeight="1" thickBot="1" x14ac:dyDescent="0.2">
      <c r="I22" s="46" t="s">
        <v>24</v>
      </c>
      <c r="J22" s="47"/>
      <c r="K22" s="48">
        <f>P$20</f>
        <v>4.4000000000000004</v>
      </c>
      <c r="L22" s="48"/>
      <c r="M22" s="41" t="s">
        <v>25</v>
      </c>
      <c r="N22" s="26"/>
      <c r="O22" s="41" t="s">
        <v>26</v>
      </c>
      <c r="P22" s="27">
        <f>ROUNDDOWN(K22*N22,2)</f>
        <v>0</v>
      </c>
      <c r="Q22" s="30" t="s">
        <v>27</v>
      </c>
    </row>
    <row r="28" spans="1:18" ht="14.25" x14ac:dyDescent="0.15">
      <c r="L28" s="5"/>
    </row>
  </sheetData>
  <mergeCells count="16">
    <mergeCell ref="I22:J22"/>
    <mergeCell ref="K22:L22"/>
    <mergeCell ref="A10:A11"/>
    <mergeCell ref="A18:B18"/>
    <mergeCell ref="I20:J20"/>
    <mergeCell ref="K20:L20"/>
    <mergeCell ref="B10:B11"/>
    <mergeCell ref="C10:I10"/>
    <mergeCell ref="J10:P10"/>
    <mergeCell ref="N20:O20"/>
    <mergeCell ref="Q10:Q11"/>
    <mergeCell ref="B2:Q2"/>
    <mergeCell ref="P3:Q3"/>
    <mergeCell ref="N5:O5"/>
    <mergeCell ref="P5:Q5"/>
    <mergeCell ref="B7:Q7"/>
  </mergeCells>
  <phoneticPr fontId="1"/>
  <printOptions horizontalCentered="1"/>
  <pageMargins left="0.39370078740157483" right="0.39370078740157483" top="0.39370078740157483" bottom="0.19685039370078741" header="0.31496062992125984" footer="0.31496062992125984"/>
  <pageSetup paperSize="9" scale="9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A77A0-4472-4A96-B0DF-EF1AB041E104}">
  <sheetPr>
    <tabColor theme="0"/>
    <pageSetUpPr fitToPage="1"/>
  </sheetPr>
  <dimension ref="A1:R28"/>
  <sheetViews>
    <sheetView zoomScale="90" zoomScaleNormal="90" workbookViewId="0"/>
  </sheetViews>
  <sheetFormatPr defaultColWidth="9" defaultRowHeight="13.5" x14ac:dyDescent="0.15"/>
  <cols>
    <col min="1" max="1" width="9" style="1"/>
    <col min="2" max="2" width="14.625" style="1" customWidth="1"/>
    <col min="3" max="3" width="10.625" style="1" customWidth="1"/>
    <col min="4" max="4" width="7.625" style="1" customWidth="1"/>
    <col min="5" max="5" width="5.625" style="1" customWidth="1"/>
    <col min="6" max="7" width="8.625" style="1" customWidth="1"/>
    <col min="8" max="8" width="6.625" style="1" customWidth="1"/>
    <col min="9" max="9" width="10.125" style="1" customWidth="1"/>
    <col min="10" max="10" width="10.625" style="1" customWidth="1"/>
    <col min="11" max="11" width="7.5" style="1" customWidth="1"/>
    <col min="12" max="12" width="5.625" style="1" customWidth="1"/>
    <col min="13" max="14" width="8.625" style="1" customWidth="1"/>
    <col min="15" max="15" width="6.625" style="1" customWidth="1"/>
    <col min="16" max="16" width="9.625" style="1" customWidth="1"/>
    <col min="17" max="17" width="10.125" style="1" customWidth="1"/>
    <col min="18" max="16384" width="9" style="1"/>
  </cols>
  <sheetData>
    <row r="1" spans="1:17" ht="9.9499999999999993" customHeight="1" x14ac:dyDescent="0.15"/>
    <row r="2" spans="1:17" ht="17.25" x14ac:dyDescent="0.15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20.100000000000001" customHeight="1" x14ac:dyDescent="0.1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"/>
      <c r="O3" s="2"/>
      <c r="P3" s="50" t="s">
        <v>1</v>
      </c>
      <c r="Q3" s="50"/>
    </row>
    <row r="4" spans="1:17" ht="9.9499999999999993" customHeight="1" x14ac:dyDescent="0.1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"/>
      <c r="O4" s="2"/>
      <c r="P4" s="40"/>
      <c r="Q4" s="40"/>
    </row>
    <row r="5" spans="1:17" ht="20.100000000000001" customHeight="1" thickBot="1" x14ac:dyDescent="0.2">
      <c r="B5" s="39"/>
      <c r="C5" s="39"/>
      <c r="D5" s="39"/>
      <c r="E5" s="39"/>
      <c r="F5" s="39"/>
      <c r="G5" s="39"/>
      <c r="L5" s="39"/>
      <c r="M5" s="39"/>
      <c r="N5" s="51" t="s">
        <v>2</v>
      </c>
      <c r="O5" s="51"/>
      <c r="P5" s="52" t="s">
        <v>3</v>
      </c>
      <c r="Q5" s="52"/>
    </row>
    <row r="6" spans="1:17" ht="17.25" x14ac:dyDescent="0.15">
      <c r="B6" s="39"/>
      <c r="C6" s="39"/>
      <c r="D6" s="39"/>
      <c r="E6" s="39"/>
      <c r="F6" s="39"/>
      <c r="G6" s="39"/>
      <c r="L6" s="39"/>
      <c r="M6" s="39"/>
      <c r="N6" s="39"/>
      <c r="O6" s="39"/>
      <c r="P6" s="39"/>
      <c r="Q6" s="39"/>
    </row>
    <row r="7" spans="1:17" ht="35.1" customHeight="1" x14ac:dyDescent="0.15">
      <c r="B7" s="53" t="s">
        <v>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17" x14ac:dyDescent="0.15">
      <c r="B8" s="3"/>
      <c r="C8" s="3"/>
      <c r="D8" s="3"/>
      <c r="E8" s="3"/>
      <c r="F8" s="3"/>
      <c r="G8" s="3"/>
      <c r="H8" s="3"/>
      <c r="I8" s="3"/>
      <c r="J8" s="3"/>
      <c r="L8" s="2"/>
      <c r="M8" s="2"/>
      <c r="N8" s="2"/>
      <c r="O8" s="2"/>
      <c r="P8" s="2"/>
      <c r="Q8" s="2"/>
    </row>
    <row r="9" spans="1:17" ht="14.25" thickBot="1" x14ac:dyDescent="0.2"/>
    <row r="10" spans="1:17" ht="20.100000000000001" customHeight="1" thickBot="1" x14ac:dyDescent="0.2">
      <c r="A10" s="56" t="s">
        <v>5</v>
      </c>
      <c r="B10" s="67" t="s">
        <v>6</v>
      </c>
      <c r="C10" s="69" t="s">
        <v>7</v>
      </c>
      <c r="D10" s="58"/>
      <c r="E10" s="58"/>
      <c r="F10" s="58"/>
      <c r="G10" s="58"/>
      <c r="H10" s="58"/>
      <c r="I10" s="59"/>
      <c r="J10" s="60" t="s">
        <v>8</v>
      </c>
      <c r="K10" s="61"/>
      <c r="L10" s="61"/>
      <c r="M10" s="61"/>
      <c r="N10" s="61"/>
      <c r="O10" s="61"/>
      <c r="P10" s="62"/>
      <c r="Q10" s="63" t="s">
        <v>43</v>
      </c>
    </row>
    <row r="11" spans="1:17" ht="75" customHeight="1" x14ac:dyDescent="0.15">
      <c r="A11" s="57"/>
      <c r="B11" s="68"/>
      <c r="C11" s="6" t="s">
        <v>10</v>
      </c>
      <c r="D11" s="31" t="s">
        <v>39</v>
      </c>
      <c r="E11" s="31" t="s">
        <v>12</v>
      </c>
      <c r="F11" s="31" t="s">
        <v>40</v>
      </c>
      <c r="G11" s="31" t="s">
        <v>14</v>
      </c>
      <c r="H11" s="32" t="s">
        <v>15</v>
      </c>
      <c r="I11" s="33" t="s">
        <v>41</v>
      </c>
      <c r="J11" s="6" t="s">
        <v>10</v>
      </c>
      <c r="K11" s="31" t="s">
        <v>39</v>
      </c>
      <c r="L11" s="31" t="s">
        <v>12</v>
      </c>
      <c r="M11" s="31" t="s">
        <v>40</v>
      </c>
      <c r="N11" s="31" t="s">
        <v>14</v>
      </c>
      <c r="O11" s="32" t="s">
        <v>17</v>
      </c>
      <c r="P11" s="33" t="s">
        <v>42</v>
      </c>
      <c r="Q11" s="64"/>
    </row>
    <row r="12" spans="1:17" ht="18" customHeight="1" x14ac:dyDescent="0.15">
      <c r="A12" s="35"/>
      <c r="B12" s="35" t="s">
        <v>28</v>
      </c>
      <c r="C12" s="6" t="s">
        <v>29</v>
      </c>
      <c r="D12" s="7">
        <v>5</v>
      </c>
      <c r="E12" s="8">
        <v>2</v>
      </c>
      <c r="F12" s="7">
        <v>10</v>
      </c>
      <c r="G12" s="8">
        <v>1000</v>
      </c>
      <c r="H12" s="9">
        <v>50</v>
      </c>
      <c r="I12" s="10">
        <f>ROUNDDOWN(F12*G12*H12/100,0)</f>
        <v>5000</v>
      </c>
      <c r="J12" s="6" t="s">
        <v>29</v>
      </c>
      <c r="K12" s="7">
        <v>4</v>
      </c>
      <c r="L12" s="8">
        <v>2</v>
      </c>
      <c r="M12" s="7">
        <v>8</v>
      </c>
      <c r="N12" s="8">
        <v>1000</v>
      </c>
      <c r="O12" s="9">
        <v>50</v>
      </c>
      <c r="P12" s="10">
        <f>ROUNDDOWN(M12*N12*O12/100,0)</f>
        <v>4000</v>
      </c>
      <c r="Q12" s="11">
        <f>I12-P12</f>
        <v>1000</v>
      </c>
    </row>
    <row r="13" spans="1:17" ht="18" customHeight="1" x14ac:dyDescent="0.15">
      <c r="A13" s="36"/>
      <c r="B13" s="36" t="s">
        <v>30</v>
      </c>
      <c r="C13" s="12" t="s">
        <v>29</v>
      </c>
      <c r="D13" s="13">
        <v>5</v>
      </c>
      <c r="E13" s="14">
        <v>2</v>
      </c>
      <c r="F13" s="13">
        <v>10</v>
      </c>
      <c r="G13" s="14">
        <v>1000</v>
      </c>
      <c r="H13" s="15">
        <v>50</v>
      </c>
      <c r="I13" s="16">
        <f t="shared" ref="I13:I17" si="0">ROUNDDOWN(F13*G13*H13/100,0)</f>
        <v>5000</v>
      </c>
      <c r="J13" s="12" t="s">
        <v>29</v>
      </c>
      <c r="K13" s="13">
        <v>4</v>
      </c>
      <c r="L13" s="14">
        <v>2</v>
      </c>
      <c r="M13" s="13">
        <v>8</v>
      </c>
      <c r="N13" s="14">
        <v>1000</v>
      </c>
      <c r="O13" s="15">
        <v>50</v>
      </c>
      <c r="P13" s="16">
        <f t="shared" ref="P13:P17" si="1">ROUNDDOWN(M13*N13*O13/100,0)</f>
        <v>4000</v>
      </c>
      <c r="Q13" s="17">
        <f t="shared" ref="Q13:Q17" si="2">I13-P13</f>
        <v>1000</v>
      </c>
    </row>
    <row r="14" spans="1:17" ht="18" customHeight="1" x14ac:dyDescent="0.15">
      <c r="A14" s="35"/>
      <c r="B14" s="35" t="s">
        <v>31</v>
      </c>
      <c r="C14" s="6" t="s">
        <v>29</v>
      </c>
      <c r="D14" s="7">
        <v>10</v>
      </c>
      <c r="E14" s="8">
        <v>4</v>
      </c>
      <c r="F14" s="7">
        <v>40</v>
      </c>
      <c r="G14" s="8">
        <v>1000</v>
      </c>
      <c r="H14" s="9">
        <v>30</v>
      </c>
      <c r="I14" s="10">
        <f t="shared" si="0"/>
        <v>12000</v>
      </c>
      <c r="J14" s="6" t="s">
        <v>29</v>
      </c>
      <c r="K14" s="7">
        <v>8</v>
      </c>
      <c r="L14" s="8">
        <v>4</v>
      </c>
      <c r="M14" s="7">
        <v>32</v>
      </c>
      <c r="N14" s="8">
        <v>1000</v>
      </c>
      <c r="O14" s="9">
        <v>30</v>
      </c>
      <c r="P14" s="10">
        <f t="shared" si="1"/>
        <v>9600</v>
      </c>
      <c r="Q14" s="11">
        <f t="shared" si="2"/>
        <v>2400</v>
      </c>
    </row>
    <row r="15" spans="1:17" ht="18" customHeight="1" x14ac:dyDescent="0.15">
      <c r="A15" s="36"/>
      <c r="B15" s="36"/>
      <c r="C15" s="12"/>
      <c r="D15" s="13"/>
      <c r="E15" s="14"/>
      <c r="F15" s="13"/>
      <c r="G15" s="14"/>
      <c r="H15" s="15"/>
      <c r="I15" s="16">
        <f t="shared" si="0"/>
        <v>0</v>
      </c>
      <c r="J15" s="12"/>
      <c r="K15" s="13"/>
      <c r="L15" s="14"/>
      <c r="M15" s="13"/>
      <c r="N15" s="14"/>
      <c r="O15" s="15"/>
      <c r="P15" s="16">
        <f t="shared" si="1"/>
        <v>0</v>
      </c>
      <c r="Q15" s="17">
        <f t="shared" si="2"/>
        <v>0</v>
      </c>
    </row>
    <row r="16" spans="1:17" ht="18" customHeight="1" x14ac:dyDescent="0.15">
      <c r="A16" s="35"/>
      <c r="B16" s="35"/>
      <c r="C16" s="6"/>
      <c r="D16" s="7"/>
      <c r="E16" s="8"/>
      <c r="F16" s="7"/>
      <c r="G16" s="8"/>
      <c r="H16" s="9"/>
      <c r="I16" s="10">
        <f t="shared" si="0"/>
        <v>0</v>
      </c>
      <c r="J16" s="6"/>
      <c r="K16" s="7"/>
      <c r="L16" s="8"/>
      <c r="M16" s="7"/>
      <c r="N16" s="8"/>
      <c r="O16" s="9"/>
      <c r="P16" s="10">
        <f t="shared" si="1"/>
        <v>0</v>
      </c>
      <c r="Q16" s="11">
        <f t="shared" si="2"/>
        <v>0</v>
      </c>
    </row>
    <row r="17" spans="1:18" ht="18" customHeight="1" thickBot="1" x14ac:dyDescent="0.2">
      <c r="A17" s="38"/>
      <c r="B17" s="38"/>
      <c r="C17" s="12"/>
      <c r="D17" s="13"/>
      <c r="E17" s="14"/>
      <c r="F17" s="13"/>
      <c r="G17" s="14"/>
      <c r="H17" s="15"/>
      <c r="I17" s="16">
        <f t="shared" si="0"/>
        <v>0</v>
      </c>
      <c r="J17" s="12"/>
      <c r="K17" s="13"/>
      <c r="L17" s="14"/>
      <c r="M17" s="13"/>
      <c r="N17" s="14"/>
      <c r="O17" s="15"/>
      <c r="P17" s="16">
        <f t="shared" si="1"/>
        <v>0</v>
      </c>
      <c r="Q17" s="17">
        <f t="shared" si="2"/>
        <v>0</v>
      </c>
    </row>
    <row r="18" spans="1:18" ht="18" customHeight="1" thickTop="1" thickBot="1" x14ac:dyDescent="0.2">
      <c r="A18" s="54" t="s">
        <v>19</v>
      </c>
      <c r="B18" s="55"/>
      <c r="C18" s="18"/>
      <c r="D18" s="19"/>
      <c r="E18" s="20">
        <f>SUM(E12:E17)</f>
        <v>8</v>
      </c>
      <c r="F18" s="19"/>
      <c r="G18" s="19"/>
      <c r="H18" s="21"/>
      <c r="I18" s="22">
        <f>SUM(I12:I17)</f>
        <v>22000</v>
      </c>
      <c r="J18" s="18"/>
      <c r="K18" s="19"/>
      <c r="L18" s="20">
        <f>SUM(L12:L17)</f>
        <v>8</v>
      </c>
      <c r="M18" s="19"/>
      <c r="N18" s="19"/>
      <c r="O18" s="21"/>
      <c r="P18" s="22">
        <f>SUM(P12:P17)</f>
        <v>17600</v>
      </c>
      <c r="Q18" s="23">
        <f>SUM(Q12:Q17)</f>
        <v>4400</v>
      </c>
    </row>
    <row r="19" spans="1:18" ht="20.100000000000001" customHeight="1" x14ac:dyDescent="0.15"/>
    <row r="20" spans="1:18" ht="20.100000000000001" customHeight="1" x14ac:dyDescent="0.15">
      <c r="I20" s="42" t="s">
        <v>20</v>
      </c>
      <c r="J20" s="43"/>
      <c r="K20" s="44">
        <f>Q18</f>
        <v>4400</v>
      </c>
      <c r="L20" s="44"/>
      <c r="M20" s="29" t="s">
        <v>44</v>
      </c>
      <c r="N20" s="45" t="s">
        <v>22</v>
      </c>
      <c r="O20" s="45"/>
      <c r="P20" s="24">
        <f>ROUNDDOWN(K20/1000,2)</f>
        <v>4.4000000000000004</v>
      </c>
      <c r="Q20" s="28" t="s">
        <v>45</v>
      </c>
    </row>
    <row r="21" spans="1:18" ht="20.100000000000001" customHeight="1" thickBot="1" x14ac:dyDescent="0.2">
      <c r="I21" s="25"/>
      <c r="J21" s="25"/>
      <c r="K21" s="25"/>
      <c r="L21" s="25"/>
      <c r="M21" s="25"/>
      <c r="N21" s="25"/>
      <c r="O21" s="25"/>
      <c r="P21" s="25"/>
      <c r="Q21" s="25"/>
      <c r="R21" s="4"/>
    </row>
    <row r="22" spans="1:18" ht="20.100000000000001" customHeight="1" thickBot="1" x14ac:dyDescent="0.2">
      <c r="I22" s="46" t="s">
        <v>24</v>
      </c>
      <c r="J22" s="47"/>
      <c r="K22" s="48">
        <f>P$20</f>
        <v>4.4000000000000004</v>
      </c>
      <c r="L22" s="48"/>
      <c r="M22" s="41" t="s">
        <v>25</v>
      </c>
      <c r="N22" s="26"/>
      <c r="O22" s="41" t="s">
        <v>26</v>
      </c>
      <c r="P22" s="27">
        <f>ROUNDDOWN(K22*N22,2)</f>
        <v>0</v>
      </c>
      <c r="Q22" s="30" t="s">
        <v>27</v>
      </c>
    </row>
    <row r="28" spans="1:18" ht="14.25" x14ac:dyDescent="0.15">
      <c r="L28" s="5"/>
    </row>
  </sheetData>
  <mergeCells count="16">
    <mergeCell ref="A18:B18"/>
    <mergeCell ref="I20:J20"/>
    <mergeCell ref="K20:L20"/>
    <mergeCell ref="N20:O20"/>
    <mergeCell ref="I22:J22"/>
    <mergeCell ref="K22:L22"/>
    <mergeCell ref="B2:Q2"/>
    <mergeCell ref="P3:Q3"/>
    <mergeCell ref="N5:O5"/>
    <mergeCell ref="P5:Q5"/>
    <mergeCell ref="B7:Q7"/>
    <mergeCell ref="A10:A11"/>
    <mergeCell ref="B10:B11"/>
    <mergeCell ref="C10:I10"/>
    <mergeCell ref="J10:P10"/>
    <mergeCell ref="Q10:Q11"/>
  </mergeCells>
  <phoneticPr fontId="1"/>
  <printOptions horizontalCentered="1"/>
  <pageMargins left="0.39370078740157483" right="0.39370078740157483" top="0.39370078740157483" bottom="0.19685039370078741" header="0.31496062992125984" footer="0.31496062992125984"/>
  <pageSetup paperSize="9" scale="9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7F08-7950-4A1A-B11B-70C71099A886}">
  <sheetPr>
    <tabColor theme="0"/>
    <pageSetUpPr fitToPage="1"/>
  </sheetPr>
  <dimension ref="A1:R28"/>
  <sheetViews>
    <sheetView zoomScale="90" zoomScaleNormal="90" workbookViewId="0"/>
  </sheetViews>
  <sheetFormatPr defaultColWidth="9" defaultRowHeight="13.5" x14ac:dyDescent="0.15"/>
  <cols>
    <col min="1" max="1" width="9" style="1"/>
    <col min="2" max="2" width="14.625" style="1" customWidth="1"/>
    <col min="3" max="3" width="10.625" style="1" customWidth="1"/>
    <col min="4" max="4" width="6.625" style="1" customWidth="1"/>
    <col min="5" max="5" width="5.625" style="1" customWidth="1"/>
    <col min="6" max="7" width="8.625" style="1" customWidth="1"/>
    <col min="8" max="8" width="6.625" style="1" customWidth="1"/>
    <col min="9" max="9" width="10.125" style="1" customWidth="1"/>
    <col min="10" max="10" width="10.625" style="1" customWidth="1"/>
    <col min="11" max="11" width="6.625" style="1" customWidth="1"/>
    <col min="12" max="12" width="5.625" style="1" customWidth="1"/>
    <col min="13" max="14" width="8.625" style="1" customWidth="1"/>
    <col min="15" max="15" width="6.625" style="1" customWidth="1"/>
    <col min="16" max="16" width="9.625" style="1" customWidth="1"/>
    <col min="17" max="17" width="10.125" style="1" customWidth="1"/>
    <col min="18" max="16384" width="9" style="1"/>
  </cols>
  <sheetData>
    <row r="1" spans="1:17" ht="9.9499999999999993" customHeight="1" x14ac:dyDescent="0.15"/>
    <row r="2" spans="1:17" ht="17.25" x14ac:dyDescent="0.15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20.100000000000001" customHeight="1" x14ac:dyDescent="0.1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"/>
      <c r="O3" s="2"/>
      <c r="P3" s="50" t="s">
        <v>1</v>
      </c>
      <c r="Q3" s="50"/>
    </row>
    <row r="4" spans="1:17" ht="9.9499999999999993" customHeight="1" x14ac:dyDescent="0.1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"/>
      <c r="O4" s="2"/>
      <c r="P4" s="40"/>
      <c r="Q4" s="40"/>
    </row>
    <row r="5" spans="1:17" ht="20.100000000000001" customHeight="1" thickBot="1" x14ac:dyDescent="0.2">
      <c r="B5" s="39"/>
      <c r="C5" s="39"/>
      <c r="D5" s="39"/>
      <c r="E5" s="39"/>
      <c r="F5" s="39"/>
      <c r="G5" s="39"/>
      <c r="L5" s="39"/>
      <c r="M5" s="39"/>
      <c r="N5" s="51" t="s">
        <v>2</v>
      </c>
      <c r="O5" s="51"/>
      <c r="P5" s="52" t="s">
        <v>3</v>
      </c>
      <c r="Q5" s="52"/>
    </row>
    <row r="6" spans="1:17" ht="17.25" x14ac:dyDescent="0.15">
      <c r="B6" s="39"/>
      <c r="C6" s="39"/>
      <c r="D6" s="39"/>
      <c r="E6" s="39"/>
      <c r="F6" s="39"/>
      <c r="G6" s="39"/>
      <c r="L6" s="39"/>
      <c r="M6" s="39"/>
      <c r="N6" s="39"/>
      <c r="O6" s="39"/>
      <c r="P6" s="39"/>
      <c r="Q6" s="39"/>
    </row>
    <row r="7" spans="1:17" ht="35.1" customHeight="1" x14ac:dyDescent="0.15">
      <c r="B7" s="53" t="s">
        <v>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17" x14ac:dyDescent="0.15">
      <c r="B8" s="3"/>
      <c r="C8" s="3"/>
      <c r="D8" s="3"/>
      <c r="E8" s="3"/>
      <c r="F8" s="3"/>
      <c r="G8" s="3"/>
      <c r="H8" s="3"/>
      <c r="I8" s="3"/>
      <c r="J8" s="3"/>
      <c r="L8" s="2"/>
      <c r="M8" s="2"/>
      <c r="N8" s="2"/>
      <c r="O8" s="2"/>
      <c r="P8" s="2"/>
      <c r="Q8" s="2"/>
    </row>
    <row r="9" spans="1:17" ht="14.25" thickBot="1" x14ac:dyDescent="0.2"/>
    <row r="10" spans="1:17" ht="20.100000000000001" customHeight="1" thickBot="1" x14ac:dyDescent="0.2">
      <c r="A10" s="56" t="s">
        <v>5</v>
      </c>
      <c r="B10" s="67" t="s">
        <v>6</v>
      </c>
      <c r="C10" s="69" t="s">
        <v>7</v>
      </c>
      <c r="D10" s="58"/>
      <c r="E10" s="58"/>
      <c r="F10" s="58"/>
      <c r="G10" s="58"/>
      <c r="H10" s="58"/>
      <c r="I10" s="59"/>
      <c r="J10" s="60" t="s">
        <v>8</v>
      </c>
      <c r="K10" s="61"/>
      <c r="L10" s="61"/>
      <c r="M10" s="61"/>
      <c r="N10" s="61"/>
      <c r="O10" s="61"/>
      <c r="P10" s="62"/>
      <c r="Q10" s="63" t="s">
        <v>32</v>
      </c>
    </row>
    <row r="11" spans="1:17" ht="75" customHeight="1" x14ac:dyDescent="0.15">
      <c r="A11" s="57"/>
      <c r="B11" s="68"/>
      <c r="C11" s="6" t="s">
        <v>10</v>
      </c>
      <c r="D11" s="31" t="s">
        <v>33</v>
      </c>
      <c r="E11" s="31" t="s">
        <v>12</v>
      </c>
      <c r="F11" s="31" t="s">
        <v>34</v>
      </c>
      <c r="G11" s="31" t="s">
        <v>14</v>
      </c>
      <c r="H11" s="32" t="s">
        <v>15</v>
      </c>
      <c r="I11" s="33" t="s">
        <v>16</v>
      </c>
      <c r="J11" s="6" t="s">
        <v>10</v>
      </c>
      <c r="K11" s="31" t="s">
        <v>33</v>
      </c>
      <c r="L11" s="31" t="s">
        <v>12</v>
      </c>
      <c r="M11" s="31" t="s">
        <v>35</v>
      </c>
      <c r="N11" s="31" t="s">
        <v>14</v>
      </c>
      <c r="O11" s="32" t="s">
        <v>17</v>
      </c>
      <c r="P11" s="33" t="s">
        <v>18</v>
      </c>
      <c r="Q11" s="64"/>
    </row>
    <row r="12" spans="1:17" ht="18" customHeight="1" x14ac:dyDescent="0.15">
      <c r="A12" s="35"/>
      <c r="B12" s="35" t="s">
        <v>36</v>
      </c>
      <c r="C12" s="6" t="s">
        <v>29</v>
      </c>
      <c r="D12" s="7">
        <v>4</v>
      </c>
      <c r="E12" s="8">
        <v>10</v>
      </c>
      <c r="F12" s="7">
        <v>40</v>
      </c>
      <c r="G12" s="8">
        <v>2000</v>
      </c>
      <c r="H12" s="9">
        <v>90</v>
      </c>
      <c r="I12" s="10">
        <f>ROUNDDOWN(F12*G12*H12/100,0)</f>
        <v>72000</v>
      </c>
      <c r="J12" s="6" t="s">
        <v>29</v>
      </c>
      <c r="K12" s="7">
        <v>3</v>
      </c>
      <c r="L12" s="8">
        <v>10</v>
      </c>
      <c r="M12" s="7">
        <v>30</v>
      </c>
      <c r="N12" s="8">
        <v>2000</v>
      </c>
      <c r="O12" s="9">
        <v>90</v>
      </c>
      <c r="P12" s="10">
        <f>ROUNDDOWN(M12*N12*O12/100,0)</f>
        <v>54000</v>
      </c>
      <c r="Q12" s="11">
        <f>I12-P12</f>
        <v>18000</v>
      </c>
    </row>
    <row r="13" spans="1:17" ht="18" customHeight="1" x14ac:dyDescent="0.15">
      <c r="A13" s="36"/>
      <c r="B13" s="36" t="s">
        <v>37</v>
      </c>
      <c r="C13" s="12" t="s">
        <v>29</v>
      </c>
      <c r="D13" s="13">
        <v>4</v>
      </c>
      <c r="E13" s="14">
        <v>10</v>
      </c>
      <c r="F13" s="13">
        <v>40</v>
      </c>
      <c r="G13" s="14">
        <v>2000</v>
      </c>
      <c r="H13" s="15">
        <v>90</v>
      </c>
      <c r="I13" s="16">
        <f t="shared" ref="I13:I17" si="0">ROUNDDOWN(F13*G13*H13/100,0)</f>
        <v>72000</v>
      </c>
      <c r="J13" s="12" t="s">
        <v>29</v>
      </c>
      <c r="K13" s="13">
        <v>3</v>
      </c>
      <c r="L13" s="14">
        <v>10</v>
      </c>
      <c r="M13" s="13">
        <v>30</v>
      </c>
      <c r="N13" s="14">
        <v>2000</v>
      </c>
      <c r="O13" s="15">
        <v>90</v>
      </c>
      <c r="P13" s="16">
        <f t="shared" ref="P13:P17" si="1">ROUNDDOWN(M13*N13*O13/100,0)</f>
        <v>54000</v>
      </c>
      <c r="Q13" s="17">
        <f t="shared" ref="Q13:Q17" si="2">I13-P13</f>
        <v>18000</v>
      </c>
    </row>
    <row r="14" spans="1:17" ht="18" customHeight="1" x14ac:dyDescent="0.15">
      <c r="A14" s="35"/>
      <c r="B14" s="35" t="s">
        <v>38</v>
      </c>
      <c r="C14" s="6" t="s">
        <v>29</v>
      </c>
      <c r="D14" s="7">
        <v>7</v>
      </c>
      <c r="E14" s="8">
        <v>30</v>
      </c>
      <c r="F14" s="7">
        <v>210</v>
      </c>
      <c r="G14" s="8">
        <v>1500</v>
      </c>
      <c r="H14" s="9">
        <v>70</v>
      </c>
      <c r="I14" s="10">
        <f t="shared" si="0"/>
        <v>220500</v>
      </c>
      <c r="J14" s="6" t="s">
        <v>29</v>
      </c>
      <c r="K14" s="7">
        <v>5</v>
      </c>
      <c r="L14" s="8">
        <v>30</v>
      </c>
      <c r="M14" s="7">
        <v>150</v>
      </c>
      <c r="N14" s="8">
        <v>1500</v>
      </c>
      <c r="O14" s="9">
        <v>70</v>
      </c>
      <c r="P14" s="10">
        <f t="shared" si="1"/>
        <v>157500</v>
      </c>
      <c r="Q14" s="11">
        <f t="shared" si="2"/>
        <v>63000</v>
      </c>
    </row>
    <row r="15" spans="1:17" ht="18" customHeight="1" x14ac:dyDescent="0.15">
      <c r="A15" s="36"/>
      <c r="B15" s="36"/>
      <c r="C15" s="12"/>
      <c r="D15" s="13"/>
      <c r="E15" s="14"/>
      <c r="F15" s="13"/>
      <c r="G15" s="14"/>
      <c r="H15" s="15"/>
      <c r="I15" s="16">
        <f t="shared" si="0"/>
        <v>0</v>
      </c>
      <c r="J15" s="12"/>
      <c r="K15" s="13"/>
      <c r="L15" s="14"/>
      <c r="M15" s="13"/>
      <c r="N15" s="14"/>
      <c r="O15" s="15"/>
      <c r="P15" s="16">
        <f t="shared" si="1"/>
        <v>0</v>
      </c>
      <c r="Q15" s="17">
        <f t="shared" si="2"/>
        <v>0</v>
      </c>
    </row>
    <row r="16" spans="1:17" ht="18" customHeight="1" x14ac:dyDescent="0.15">
      <c r="A16" s="35"/>
      <c r="B16" s="35"/>
      <c r="C16" s="6"/>
      <c r="D16" s="7"/>
      <c r="E16" s="8"/>
      <c r="F16" s="7"/>
      <c r="G16" s="8"/>
      <c r="H16" s="9"/>
      <c r="I16" s="10">
        <f t="shared" si="0"/>
        <v>0</v>
      </c>
      <c r="J16" s="6"/>
      <c r="K16" s="7"/>
      <c r="L16" s="8"/>
      <c r="M16" s="7"/>
      <c r="N16" s="8"/>
      <c r="O16" s="9"/>
      <c r="P16" s="10">
        <f t="shared" si="1"/>
        <v>0</v>
      </c>
      <c r="Q16" s="11">
        <f t="shared" si="2"/>
        <v>0</v>
      </c>
    </row>
    <row r="17" spans="1:18" ht="18" customHeight="1" thickBot="1" x14ac:dyDescent="0.2">
      <c r="A17" s="38"/>
      <c r="B17" s="38"/>
      <c r="C17" s="12"/>
      <c r="D17" s="13"/>
      <c r="E17" s="14"/>
      <c r="F17" s="13"/>
      <c r="G17" s="14"/>
      <c r="H17" s="15"/>
      <c r="I17" s="16">
        <f t="shared" si="0"/>
        <v>0</v>
      </c>
      <c r="J17" s="12"/>
      <c r="K17" s="13"/>
      <c r="L17" s="14"/>
      <c r="M17" s="13"/>
      <c r="N17" s="14"/>
      <c r="O17" s="15"/>
      <c r="P17" s="16">
        <f t="shared" si="1"/>
        <v>0</v>
      </c>
      <c r="Q17" s="17">
        <f t="shared" si="2"/>
        <v>0</v>
      </c>
    </row>
    <row r="18" spans="1:18" ht="18" customHeight="1" thickTop="1" thickBot="1" x14ac:dyDescent="0.2">
      <c r="A18" s="54" t="s">
        <v>19</v>
      </c>
      <c r="B18" s="55"/>
      <c r="C18" s="18"/>
      <c r="D18" s="19"/>
      <c r="E18" s="20">
        <f>SUM(E12:E17)</f>
        <v>50</v>
      </c>
      <c r="F18" s="19"/>
      <c r="G18" s="19"/>
      <c r="H18" s="21"/>
      <c r="I18" s="22">
        <f>SUM(I12:I17)</f>
        <v>364500</v>
      </c>
      <c r="J18" s="18"/>
      <c r="K18" s="19"/>
      <c r="L18" s="20">
        <f>SUM(L12:L17)</f>
        <v>50</v>
      </c>
      <c r="M18" s="19"/>
      <c r="N18" s="19"/>
      <c r="O18" s="21"/>
      <c r="P18" s="22">
        <f>SUM(P12:P17)</f>
        <v>265500</v>
      </c>
      <c r="Q18" s="23">
        <f>SUM(Q12:Q17)</f>
        <v>99000</v>
      </c>
    </row>
    <row r="19" spans="1:18" ht="20.100000000000001" customHeight="1" x14ac:dyDescent="0.15"/>
    <row r="20" spans="1:18" ht="20.100000000000001" customHeight="1" x14ac:dyDescent="0.15">
      <c r="I20" s="42" t="s">
        <v>20</v>
      </c>
      <c r="J20" s="43"/>
      <c r="K20" s="44">
        <f>Q18</f>
        <v>99000</v>
      </c>
      <c r="L20" s="44"/>
      <c r="M20" s="29" t="s">
        <v>21</v>
      </c>
      <c r="N20" s="45" t="s">
        <v>22</v>
      </c>
      <c r="O20" s="45"/>
      <c r="P20" s="24">
        <f>ROUNDDOWN(K20/1000,2)</f>
        <v>99</v>
      </c>
      <c r="Q20" s="28" t="s">
        <v>23</v>
      </c>
    </row>
    <row r="21" spans="1:18" ht="20.100000000000001" customHeight="1" thickBot="1" x14ac:dyDescent="0.2">
      <c r="I21" s="25"/>
      <c r="J21" s="25"/>
      <c r="K21" s="25"/>
      <c r="L21" s="25"/>
      <c r="M21" s="25"/>
      <c r="N21" s="25"/>
      <c r="O21" s="25"/>
      <c r="P21" s="25"/>
      <c r="Q21" s="25"/>
      <c r="R21" s="4"/>
    </row>
    <row r="22" spans="1:18" ht="20.100000000000001" customHeight="1" thickBot="1" x14ac:dyDescent="0.2">
      <c r="I22" s="46" t="s">
        <v>24</v>
      </c>
      <c r="J22" s="47"/>
      <c r="K22" s="48">
        <f>P$20</f>
        <v>99</v>
      </c>
      <c r="L22" s="48"/>
      <c r="M22" s="41" t="s">
        <v>25</v>
      </c>
      <c r="N22" s="26"/>
      <c r="O22" s="41" t="s">
        <v>26</v>
      </c>
      <c r="P22" s="27">
        <f>ROUNDDOWN(K22*N22,2)</f>
        <v>0</v>
      </c>
      <c r="Q22" s="30" t="s">
        <v>27</v>
      </c>
    </row>
    <row r="28" spans="1:18" ht="14.25" x14ac:dyDescent="0.15">
      <c r="L28" s="5"/>
    </row>
  </sheetData>
  <mergeCells count="16">
    <mergeCell ref="I22:J22"/>
    <mergeCell ref="K22:L22"/>
    <mergeCell ref="A10:A11"/>
    <mergeCell ref="A18:B18"/>
    <mergeCell ref="I20:J20"/>
    <mergeCell ref="K20:L20"/>
    <mergeCell ref="B10:B11"/>
    <mergeCell ref="C10:I10"/>
    <mergeCell ref="J10:P10"/>
    <mergeCell ref="N20:O20"/>
    <mergeCell ref="Q10:Q11"/>
    <mergeCell ref="B2:Q2"/>
    <mergeCell ref="P3:Q3"/>
    <mergeCell ref="N5:O5"/>
    <mergeCell ref="P5:Q5"/>
    <mergeCell ref="B7:Q7"/>
  </mergeCells>
  <phoneticPr fontId="1"/>
  <printOptions horizontalCentered="1"/>
  <pageMargins left="0.39370078740157483" right="0.39370078740157483" top="0.39370078740157483" bottom="0.19685039370078741" header="0.31496062992125984" footer="0.31496062992125984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参考雛型</vt:lpstr>
      <vt:lpstr>空調参考例 (電力)</vt:lpstr>
      <vt:lpstr>空調参考例 (燃料) </vt:lpstr>
      <vt:lpstr>LED参考例 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長谷川 弘</dc:creator>
  <cp:keywords/>
  <dc:description/>
  <cp:lastModifiedBy>MF</cp:lastModifiedBy>
  <cp:revision/>
  <dcterms:created xsi:type="dcterms:W3CDTF">2016-09-29T00:07:58Z</dcterms:created>
  <dcterms:modified xsi:type="dcterms:W3CDTF">2024-06-25T08:08:49Z</dcterms:modified>
  <cp:category/>
  <cp:contentStatus/>
</cp:coreProperties>
</file>