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den\share\disk1\a東京案件\2025\s_私学財団\原稿\010_422 私立学校助成事業に係る更新依頼（振興課）_0422up\20250421_修正\"/>
    </mc:Choice>
  </mc:AlternateContent>
  <xr:revisionPtr revIDLastSave="0" documentId="13_ncr:1_{0464E61E-D2C8-4707-AF12-6DDA59F4010A}" xr6:coauthVersionLast="47" xr6:coauthVersionMax="47" xr10:uidLastSave="{00000000-0000-0000-0000-000000000000}"/>
  <bookViews>
    <workbookView xWindow="3435" yWindow="1080" windowWidth="24405" windowHeight="12360" tabRatio="954" xr2:uid="{00000000-000D-0000-FFFF-FFFF00000000}"/>
  </bookViews>
  <sheets>
    <sheet name="総括表" sheetId="12" r:id="rId1"/>
    <sheet name="総括表附票" sheetId="34" r:id="rId2"/>
    <sheet name="2-1(学校購入)" sheetId="20" r:id="rId3"/>
    <sheet name="2-2(学校リース)" sheetId="23" r:id="rId4"/>
    <sheet name="2-3①(生徒各自で購入)" sheetId="29" r:id="rId5"/>
    <sheet name="2-3②(生徒各自で購入)" sheetId="28" r:id="rId6"/>
    <sheet name="2-4①(生徒が学校経由で購入) " sheetId="24" r:id="rId7"/>
    <sheet name="2-4②(生徒が学校経由で購入)" sheetId="33" r:id="rId8"/>
    <sheet name="データ" sheetId="7" r:id="rId9"/>
  </sheets>
  <definedNames>
    <definedName name="_xlnm._FilterDatabase" localSheetId="2" hidden="1">'2-1(学校購入)'!$A$9:$P$54</definedName>
    <definedName name="_xlnm._FilterDatabase" localSheetId="3" hidden="1">'2-2(学校リース)'!$A$9:$Q$39</definedName>
    <definedName name="_xlnm._FilterDatabase" localSheetId="4" hidden="1">'2-3①(生徒各自で購入)'!$A$9:$N$218</definedName>
    <definedName name="_xlnm._FilterDatabase" localSheetId="5" hidden="1">'2-3②(生徒各自で購入)'!$A$9:$N$28</definedName>
    <definedName name="_xlnm._FilterDatabase" localSheetId="6" hidden="1">'2-4①(生徒が学校経由で購入) '!$A$10:$P$56</definedName>
    <definedName name="_xlnm._FilterDatabase" localSheetId="7" hidden="1">'2-4②(生徒が学校経由で購入)'!$A$10:$P$56</definedName>
    <definedName name="_xlnm.Print_Area" localSheetId="2">'2-1(学校購入)'!$A$2:$O$70</definedName>
    <definedName name="_xlnm.Print_Area" localSheetId="3">'2-2(学校リース)'!$A$2:$P$55</definedName>
    <definedName name="_xlnm.Print_Area" localSheetId="4">'2-3①(生徒各自で購入)'!$A$2:$O$244</definedName>
    <definedName name="_xlnm.Print_Area" localSheetId="5">'2-3②(生徒各自で購入)'!$A$2:$O$54</definedName>
    <definedName name="_xlnm.Print_Area" localSheetId="6">'2-4①(生徒が学校経由で購入) '!$A$2:$P$79</definedName>
    <definedName name="_xlnm.Print_Area" localSheetId="7">'2-4②(生徒が学校経由で購入)'!$A$2:$P$79</definedName>
    <definedName name="_xlnm.Print_Area" localSheetId="0">総括表!$A$1:$Z$98</definedName>
    <definedName name="_xlnm.Print_Area" localSheetId="1">総括表附票!$A$1:$L$42</definedName>
    <definedName name="_xlnm.Print_Titles" localSheetId="4">'2-3①(生徒各自で購入)'!$11:$15</definedName>
    <definedName name="_xlnm.Print_Titles" localSheetId="5">'2-3②(生徒各自で購入)'!$12:$14</definedName>
  </definedNames>
  <calcPr calcId="191029"/>
</workbook>
</file>

<file path=xl/calcChain.xml><?xml version="1.0" encoding="utf-8"?>
<calcChain xmlns="http://schemas.openxmlformats.org/spreadsheetml/2006/main">
  <c r="E38" i="24" l="1"/>
  <c r="D25" i="28"/>
  <c r="D18" i="28"/>
  <c r="D19" i="28"/>
  <c r="D20" i="28"/>
  <c r="D21" i="28"/>
  <c r="D22" i="28"/>
  <c r="D23" i="28"/>
  <c r="D24" i="28"/>
  <c r="F24" i="28" s="1"/>
  <c r="L24" i="28" s="1"/>
  <c r="D17" i="28"/>
  <c r="F17" i="28" s="1"/>
  <c r="D16" i="28"/>
  <c r="D215" i="29"/>
  <c r="D18" i="29"/>
  <c r="D19" i="29"/>
  <c r="D20" i="29"/>
  <c r="D21" i="29"/>
  <c r="D22" i="29"/>
  <c r="D23" i="29"/>
  <c r="D24" i="29"/>
  <c r="F24" i="29" s="1"/>
  <c r="L24" i="29" s="1"/>
  <c r="D25" i="29"/>
  <c r="F25" i="29" s="1"/>
  <c r="D26" i="29"/>
  <c r="F26" i="29" s="1"/>
  <c r="D27" i="29"/>
  <c r="D28" i="29"/>
  <c r="D29" i="29"/>
  <c r="D30" i="29"/>
  <c r="D31" i="29"/>
  <c r="D32" i="29"/>
  <c r="D33" i="29"/>
  <c r="F33" i="29" s="1"/>
  <c r="D34" i="29"/>
  <c r="D35" i="29"/>
  <c r="D36" i="29"/>
  <c r="D37" i="29"/>
  <c r="D38" i="29"/>
  <c r="D39" i="29"/>
  <c r="D40" i="29"/>
  <c r="D41" i="29"/>
  <c r="F41" i="29" s="1"/>
  <c r="D42" i="29"/>
  <c r="D43" i="29"/>
  <c r="D44" i="29"/>
  <c r="D45" i="29"/>
  <c r="D46" i="29"/>
  <c r="D47" i="29"/>
  <c r="D48" i="29"/>
  <c r="D49" i="29"/>
  <c r="D50" i="29"/>
  <c r="D51" i="29"/>
  <c r="D52" i="29"/>
  <c r="D53" i="29"/>
  <c r="D54" i="29"/>
  <c r="D55" i="29"/>
  <c r="D56" i="29"/>
  <c r="D57" i="29"/>
  <c r="F57" i="29" s="1"/>
  <c r="D58" i="29"/>
  <c r="D59" i="29"/>
  <c r="D60" i="29"/>
  <c r="D61" i="29"/>
  <c r="D62" i="29"/>
  <c r="D63" i="29"/>
  <c r="D64" i="29"/>
  <c r="D65" i="29"/>
  <c r="F65" i="29" s="1"/>
  <c r="D66" i="29"/>
  <c r="D67" i="29"/>
  <c r="D68" i="29"/>
  <c r="D69" i="29"/>
  <c r="D70" i="29"/>
  <c r="D71" i="29"/>
  <c r="D72" i="29"/>
  <c r="D73" i="29"/>
  <c r="D74" i="29"/>
  <c r="D75" i="29"/>
  <c r="D76" i="29"/>
  <c r="D77" i="29"/>
  <c r="D78" i="29"/>
  <c r="D79" i="29"/>
  <c r="D80" i="29"/>
  <c r="D81" i="29"/>
  <c r="F81" i="29" s="1"/>
  <c r="D82" i="29"/>
  <c r="D83" i="29"/>
  <c r="D84" i="29"/>
  <c r="D85" i="29"/>
  <c r="D86" i="29"/>
  <c r="D87" i="29"/>
  <c r="D88" i="29"/>
  <c r="D89" i="29"/>
  <c r="F89" i="29" s="1"/>
  <c r="D90" i="29"/>
  <c r="D91" i="29"/>
  <c r="D92" i="29"/>
  <c r="D93" i="29"/>
  <c r="D94" i="29"/>
  <c r="D95" i="29"/>
  <c r="D96" i="29"/>
  <c r="D97" i="29"/>
  <c r="F97" i="29" s="1"/>
  <c r="D98" i="29"/>
  <c r="D99" i="29"/>
  <c r="D100" i="29"/>
  <c r="D101" i="29"/>
  <c r="D102" i="29"/>
  <c r="D103" i="29"/>
  <c r="D104" i="29"/>
  <c r="D105" i="29"/>
  <c r="F105" i="29" s="1"/>
  <c r="D106" i="29"/>
  <c r="D107" i="29"/>
  <c r="D108" i="29"/>
  <c r="D109" i="29"/>
  <c r="D110" i="29"/>
  <c r="D111" i="29"/>
  <c r="D112" i="29"/>
  <c r="D113" i="29"/>
  <c r="F113" i="29" s="1"/>
  <c r="D114" i="29"/>
  <c r="D115" i="29"/>
  <c r="D116" i="29"/>
  <c r="D117" i="29"/>
  <c r="D118" i="29"/>
  <c r="D119" i="29"/>
  <c r="D120" i="29"/>
  <c r="D121" i="29"/>
  <c r="F121" i="29" s="1"/>
  <c r="D122" i="29"/>
  <c r="D123" i="29"/>
  <c r="D124" i="29"/>
  <c r="D125" i="29"/>
  <c r="D126" i="29"/>
  <c r="D127" i="29"/>
  <c r="D128" i="29"/>
  <c r="D129" i="29"/>
  <c r="F129" i="29" s="1"/>
  <c r="D130" i="29"/>
  <c r="D131" i="29"/>
  <c r="D132" i="29"/>
  <c r="D133" i="29"/>
  <c r="D134" i="29"/>
  <c r="D135" i="29"/>
  <c r="D136" i="29"/>
  <c r="D137" i="29"/>
  <c r="F137" i="29" s="1"/>
  <c r="D138" i="29"/>
  <c r="D139" i="29"/>
  <c r="D140" i="29"/>
  <c r="D141" i="29"/>
  <c r="D142" i="29"/>
  <c r="D143" i="29"/>
  <c r="D144" i="29"/>
  <c r="D145" i="29"/>
  <c r="D146" i="29"/>
  <c r="D147" i="29"/>
  <c r="D148" i="29"/>
  <c r="D149" i="29"/>
  <c r="D150" i="29"/>
  <c r="D151" i="29"/>
  <c r="D152" i="29"/>
  <c r="D153" i="29"/>
  <c r="D154" i="29"/>
  <c r="D155" i="29"/>
  <c r="D156" i="29"/>
  <c r="D157" i="29"/>
  <c r="D158" i="29"/>
  <c r="D159" i="29"/>
  <c r="D160" i="29"/>
  <c r="D161" i="29"/>
  <c r="F161" i="29" s="1"/>
  <c r="D162" i="29"/>
  <c r="D163" i="29"/>
  <c r="D164" i="29"/>
  <c r="D165" i="29"/>
  <c r="D166" i="29"/>
  <c r="D167" i="29"/>
  <c r="D168" i="29"/>
  <c r="D169" i="29"/>
  <c r="F169" i="29" s="1"/>
  <c r="D170" i="29"/>
  <c r="D171" i="29"/>
  <c r="D172" i="29"/>
  <c r="D173" i="29"/>
  <c r="D174" i="29"/>
  <c r="D175" i="29"/>
  <c r="D176" i="29"/>
  <c r="D177" i="29"/>
  <c r="F177" i="29" s="1"/>
  <c r="D178" i="29"/>
  <c r="D179" i="29"/>
  <c r="D180" i="29"/>
  <c r="D181" i="29"/>
  <c r="D182" i="29"/>
  <c r="D183" i="29"/>
  <c r="D184" i="29"/>
  <c r="D185" i="29"/>
  <c r="F185" i="29" s="1"/>
  <c r="D186" i="29"/>
  <c r="D187" i="29"/>
  <c r="D188" i="29"/>
  <c r="D189" i="29"/>
  <c r="D190" i="29"/>
  <c r="D191" i="29"/>
  <c r="D192" i="29"/>
  <c r="D193" i="29"/>
  <c r="D194" i="29"/>
  <c r="D195" i="29"/>
  <c r="D196" i="29"/>
  <c r="D197" i="29"/>
  <c r="D198" i="29"/>
  <c r="D199" i="29"/>
  <c r="D200" i="29"/>
  <c r="D201" i="29"/>
  <c r="F201" i="29" s="1"/>
  <c r="D202" i="29"/>
  <c r="D203" i="29"/>
  <c r="D204" i="29"/>
  <c r="D205" i="29"/>
  <c r="D206" i="29"/>
  <c r="D207" i="29"/>
  <c r="D208" i="29"/>
  <c r="D209" i="29"/>
  <c r="F209" i="29" s="1"/>
  <c r="D210" i="29"/>
  <c r="D211" i="29"/>
  <c r="D212" i="29"/>
  <c r="D213" i="29"/>
  <c r="D214" i="29"/>
  <c r="D17" i="29"/>
  <c r="D16" i="29"/>
  <c r="F32" i="29"/>
  <c r="F37" i="29"/>
  <c r="F56" i="29"/>
  <c r="F64" i="29"/>
  <c r="L64" i="29" s="1"/>
  <c r="F72" i="29"/>
  <c r="F77" i="29"/>
  <c r="F80" i="29"/>
  <c r="F88" i="29"/>
  <c r="F96" i="29"/>
  <c r="F104" i="29"/>
  <c r="F112" i="29"/>
  <c r="F117" i="29"/>
  <c r="F128" i="29"/>
  <c r="F136" i="29"/>
  <c r="F144" i="29"/>
  <c r="F145" i="29"/>
  <c r="F149" i="29"/>
  <c r="F152" i="29"/>
  <c r="F154" i="29"/>
  <c r="F160" i="29"/>
  <c r="F168" i="29"/>
  <c r="F173" i="29"/>
  <c r="F176" i="29"/>
  <c r="F178" i="29"/>
  <c r="F184" i="29"/>
  <c r="F186" i="29"/>
  <c r="F189" i="29"/>
  <c r="F192" i="29"/>
  <c r="F202" i="29"/>
  <c r="F203" i="29"/>
  <c r="F208" i="29"/>
  <c r="F120" i="29"/>
  <c r="F200" i="29"/>
  <c r="E49" i="20"/>
  <c r="E37" i="20"/>
  <c r="E40" i="34"/>
  <c r="E23" i="34"/>
  <c r="I51" i="24"/>
  <c r="F15" i="23"/>
  <c r="G15" i="23" s="1"/>
  <c r="F17" i="23"/>
  <c r="G17" i="23" s="1"/>
  <c r="F19" i="23"/>
  <c r="G19" i="23" s="1"/>
  <c r="P66" i="12"/>
  <c r="P53" i="12"/>
  <c r="P81" i="12"/>
  <c r="U81" i="12"/>
  <c r="U96" i="12"/>
  <c r="P96" i="12"/>
  <c r="K51" i="20"/>
  <c r="J51" i="20"/>
  <c r="I51" i="20"/>
  <c r="G51" i="20"/>
  <c r="J52" i="33"/>
  <c r="J53" i="33" s="1"/>
  <c r="I52" i="33"/>
  <c r="I53" i="33" s="1"/>
  <c r="G52" i="33"/>
  <c r="J51" i="33"/>
  <c r="I51" i="33"/>
  <c r="D50" i="33"/>
  <c r="E50" i="33" s="1"/>
  <c r="J39" i="33"/>
  <c r="I39" i="33"/>
  <c r="D38" i="33"/>
  <c r="E38" i="33" s="1"/>
  <c r="J27" i="33"/>
  <c r="I27" i="33"/>
  <c r="D26" i="33"/>
  <c r="E26" i="33" s="1"/>
  <c r="J51" i="24"/>
  <c r="J39" i="24"/>
  <c r="I39" i="24"/>
  <c r="I27" i="24"/>
  <c r="D50" i="24"/>
  <c r="E50" i="24" s="1"/>
  <c r="D38" i="24"/>
  <c r="L23" i="28"/>
  <c r="L20" i="28"/>
  <c r="L19" i="28"/>
  <c r="L18" i="28"/>
  <c r="L17" i="28"/>
  <c r="J216" i="29"/>
  <c r="H216" i="29"/>
  <c r="H217" i="29" s="1"/>
  <c r="L215" i="29"/>
  <c r="L214" i="29"/>
  <c r="L213" i="29"/>
  <c r="L212" i="29"/>
  <c r="L211" i="29"/>
  <c r="L210" i="29"/>
  <c r="L209" i="29"/>
  <c r="L208" i="29"/>
  <c r="L207" i="29"/>
  <c r="L206" i="29"/>
  <c r="L205" i="29"/>
  <c r="L204" i="29"/>
  <c r="L203" i="29"/>
  <c r="L202" i="29"/>
  <c r="L201" i="29"/>
  <c r="L200" i="29"/>
  <c r="L199" i="29"/>
  <c r="L198" i="29"/>
  <c r="L197" i="29"/>
  <c r="L196" i="29"/>
  <c r="L195" i="29"/>
  <c r="L194" i="29"/>
  <c r="L193" i="29"/>
  <c r="L192" i="29"/>
  <c r="L191" i="29"/>
  <c r="L190" i="29"/>
  <c r="L189" i="29"/>
  <c r="L188" i="29"/>
  <c r="L187" i="29"/>
  <c r="L186" i="29"/>
  <c r="L185" i="29"/>
  <c r="L184" i="29"/>
  <c r="L183" i="29"/>
  <c r="L182" i="29"/>
  <c r="L181" i="29"/>
  <c r="L180" i="29"/>
  <c r="L179" i="29"/>
  <c r="L178" i="29"/>
  <c r="L177" i="29"/>
  <c r="L176" i="29"/>
  <c r="L175" i="29"/>
  <c r="L174" i="29"/>
  <c r="L173" i="29"/>
  <c r="L172" i="29"/>
  <c r="L171" i="29"/>
  <c r="L170" i="29"/>
  <c r="L169" i="29"/>
  <c r="L168" i="29"/>
  <c r="L167" i="29"/>
  <c r="L166" i="29"/>
  <c r="L165" i="29"/>
  <c r="L164" i="29"/>
  <c r="L163" i="29"/>
  <c r="L162" i="29"/>
  <c r="L161" i="29"/>
  <c r="L160" i="29"/>
  <c r="L159" i="29"/>
  <c r="L158" i="29"/>
  <c r="L157" i="29"/>
  <c r="L156" i="29"/>
  <c r="L155" i="29"/>
  <c r="L154" i="29"/>
  <c r="L153" i="29"/>
  <c r="L152" i="29"/>
  <c r="L151" i="29"/>
  <c r="L150" i="29"/>
  <c r="L149" i="29"/>
  <c r="L148" i="29"/>
  <c r="L147" i="29"/>
  <c r="L146" i="29"/>
  <c r="L145" i="29"/>
  <c r="L144" i="29"/>
  <c r="L143" i="29"/>
  <c r="L142" i="29"/>
  <c r="L141" i="29"/>
  <c r="L140" i="29"/>
  <c r="L139" i="29"/>
  <c r="L138" i="29"/>
  <c r="L137" i="29"/>
  <c r="L136" i="29"/>
  <c r="L135" i="29"/>
  <c r="L134" i="29"/>
  <c r="L133" i="29"/>
  <c r="L132" i="29"/>
  <c r="L131" i="29"/>
  <c r="L130" i="29"/>
  <c r="L129" i="29"/>
  <c r="L128" i="29"/>
  <c r="L127" i="29"/>
  <c r="L126" i="29"/>
  <c r="L125" i="29"/>
  <c r="L124" i="29"/>
  <c r="L123" i="29"/>
  <c r="L122" i="29"/>
  <c r="L121" i="29"/>
  <c r="L120" i="29"/>
  <c r="L119" i="29"/>
  <c r="L118" i="29"/>
  <c r="L117" i="29"/>
  <c r="L116" i="29"/>
  <c r="L115" i="29"/>
  <c r="L114" i="29"/>
  <c r="L113" i="29"/>
  <c r="L112" i="29"/>
  <c r="L111" i="29"/>
  <c r="L110" i="29"/>
  <c r="L109" i="29"/>
  <c r="L108" i="29"/>
  <c r="L107" i="29"/>
  <c r="L106" i="29"/>
  <c r="L105" i="29"/>
  <c r="L104" i="29"/>
  <c r="L103" i="29"/>
  <c r="L102" i="29"/>
  <c r="L101" i="29"/>
  <c r="L100" i="29"/>
  <c r="L99" i="29"/>
  <c r="L98" i="29"/>
  <c r="L97" i="29"/>
  <c r="L96" i="29"/>
  <c r="L95" i="29"/>
  <c r="L94" i="29"/>
  <c r="L93" i="29"/>
  <c r="L92" i="29"/>
  <c r="L91" i="29"/>
  <c r="L90" i="29"/>
  <c r="L89" i="29"/>
  <c r="L88" i="29"/>
  <c r="L87" i="29"/>
  <c r="L86" i="29"/>
  <c r="L85" i="29"/>
  <c r="L84" i="29"/>
  <c r="L83" i="29"/>
  <c r="L82" i="29"/>
  <c r="L81" i="29"/>
  <c r="L80" i="29"/>
  <c r="L79" i="29"/>
  <c r="L78" i="29"/>
  <c r="L77" i="29"/>
  <c r="L76" i="29"/>
  <c r="L75" i="29"/>
  <c r="L74" i="29"/>
  <c r="L73" i="29"/>
  <c r="L72" i="29"/>
  <c r="L71" i="29"/>
  <c r="L70" i="29"/>
  <c r="L69" i="29"/>
  <c r="L68" i="29"/>
  <c r="L67" i="29"/>
  <c r="L66" i="29"/>
  <c r="L65" i="29"/>
  <c r="L60" i="29"/>
  <c r="L59" i="29"/>
  <c r="L58" i="29"/>
  <c r="L57" i="29"/>
  <c r="L56" i="29"/>
  <c r="L55" i="29"/>
  <c r="L54" i="29"/>
  <c r="L53" i="29"/>
  <c r="L52" i="29"/>
  <c r="L51" i="29"/>
  <c r="L50" i="29"/>
  <c r="L49" i="29"/>
  <c r="L48" i="29"/>
  <c r="L47" i="29"/>
  <c r="L46" i="29"/>
  <c r="L45" i="29"/>
  <c r="L44" i="29"/>
  <c r="L43" i="29"/>
  <c r="L42" i="29"/>
  <c r="L41" i="29"/>
  <c r="L40" i="29"/>
  <c r="L39" i="29"/>
  <c r="L38" i="29"/>
  <c r="L37" i="29"/>
  <c r="L36" i="29"/>
  <c r="L35" i="29"/>
  <c r="L34" i="29"/>
  <c r="L33" i="29"/>
  <c r="L32" i="29"/>
  <c r="L31" i="29"/>
  <c r="L30" i="29"/>
  <c r="L29" i="29"/>
  <c r="L28" i="29"/>
  <c r="L27" i="29"/>
  <c r="L26" i="29"/>
  <c r="L25" i="29"/>
  <c r="F48" i="29"/>
  <c r="F53" i="29"/>
  <c r="F62" i="29"/>
  <c r="L62" i="29" s="1"/>
  <c r="F66" i="29"/>
  <c r="F71" i="29"/>
  <c r="F82" i="29"/>
  <c r="F87" i="29"/>
  <c r="F98" i="29"/>
  <c r="F103" i="29"/>
  <c r="F114" i="29"/>
  <c r="F119" i="29"/>
  <c r="F130" i="29"/>
  <c r="F135" i="29"/>
  <c r="F146" i="29"/>
  <c r="F151" i="29"/>
  <c r="F162" i="29"/>
  <c r="F165" i="29"/>
  <c r="F167" i="29"/>
  <c r="F170" i="29"/>
  <c r="F181" i="29"/>
  <c r="F183" i="29"/>
  <c r="F193" i="29"/>
  <c r="F194" i="29"/>
  <c r="F197" i="29"/>
  <c r="F199" i="29"/>
  <c r="F205" i="29"/>
  <c r="F207" i="29"/>
  <c r="F212" i="29"/>
  <c r="J26" i="28"/>
  <c r="H26" i="28"/>
  <c r="H27" i="28" s="1"/>
  <c r="E16" i="28"/>
  <c r="E25" i="28"/>
  <c r="F25" i="28" s="1"/>
  <c r="L25" i="28" s="1"/>
  <c r="E24" i="28"/>
  <c r="E23" i="28"/>
  <c r="F23" i="28"/>
  <c r="E22" i="28"/>
  <c r="E21" i="28"/>
  <c r="E20" i="28"/>
  <c r="F20" i="28"/>
  <c r="E19" i="28"/>
  <c r="F19" i="28"/>
  <c r="E18" i="28"/>
  <c r="F18" i="28"/>
  <c r="E17" i="28"/>
  <c r="G26" i="28"/>
  <c r="G27" i="28" s="1"/>
  <c r="C26" i="28"/>
  <c r="B26" i="28"/>
  <c r="G216" i="29"/>
  <c r="G217" i="29" s="1"/>
  <c r="C216" i="29"/>
  <c r="B216" i="29"/>
  <c r="E215" i="29"/>
  <c r="F215" i="29"/>
  <c r="E214" i="29"/>
  <c r="F214" i="29" s="1"/>
  <c r="E213" i="29"/>
  <c r="F213" i="29"/>
  <c r="E212" i="29"/>
  <c r="E211" i="29"/>
  <c r="E210" i="29"/>
  <c r="E209" i="29"/>
  <c r="E208" i="29"/>
  <c r="E207" i="29"/>
  <c r="E206" i="29"/>
  <c r="F206" i="29"/>
  <c r="E205" i="29"/>
  <c r="E204" i="29"/>
  <c r="F204" i="29"/>
  <c r="E203" i="29"/>
  <c r="E202" i="29"/>
  <c r="E201" i="29"/>
  <c r="E200" i="29"/>
  <c r="E199" i="29"/>
  <c r="E198" i="29"/>
  <c r="F198" i="29"/>
  <c r="E197" i="29"/>
  <c r="E196" i="29"/>
  <c r="F196" i="29"/>
  <c r="E195" i="29"/>
  <c r="F195" i="29"/>
  <c r="E194" i="29"/>
  <c r="E193" i="29"/>
  <c r="E192" i="29"/>
  <c r="E191" i="29"/>
  <c r="F191" i="29"/>
  <c r="E190" i="29"/>
  <c r="F190" i="29"/>
  <c r="E189" i="29"/>
  <c r="E188" i="29"/>
  <c r="F188" i="29"/>
  <c r="E187" i="29"/>
  <c r="F187" i="29"/>
  <c r="E186" i="29"/>
  <c r="E185" i="29"/>
  <c r="E184" i="29"/>
  <c r="E183" i="29"/>
  <c r="E182" i="29"/>
  <c r="F182" i="29"/>
  <c r="E181" i="29"/>
  <c r="E180" i="29"/>
  <c r="F180" i="29"/>
  <c r="E179" i="29"/>
  <c r="F179" i="29"/>
  <c r="E178" i="29"/>
  <c r="E177" i="29"/>
  <c r="E176" i="29"/>
  <c r="E175" i="29"/>
  <c r="F175" i="29"/>
  <c r="E174" i="29"/>
  <c r="F174" i="29"/>
  <c r="E173" i="29"/>
  <c r="E172" i="29"/>
  <c r="F172" i="29"/>
  <c r="E171" i="29"/>
  <c r="F171" i="29"/>
  <c r="E170" i="29"/>
  <c r="E169" i="29"/>
  <c r="E168" i="29"/>
  <c r="E167" i="29"/>
  <c r="E166" i="29"/>
  <c r="F166" i="29"/>
  <c r="E165" i="29"/>
  <c r="E164" i="29"/>
  <c r="F164" i="29"/>
  <c r="E163" i="29"/>
  <c r="F163" i="29"/>
  <c r="E162" i="29"/>
  <c r="E161" i="29"/>
  <c r="E160" i="29"/>
  <c r="E159" i="29"/>
  <c r="F159" i="29"/>
  <c r="E158" i="29"/>
  <c r="F158" i="29"/>
  <c r="E157" i="29"/>
  <c r="F157" i="29"/>
  <c r="E156" i="29"/>
  <c r="F156" i="29"/>
  <c r="E155" i="29"/>
  <c r="F155" i="29"/>
  <c r="E154" i="29"/>
  <c r="E153" i="29"/>
  <c r="F153" i="29"/>
  <c r="E152" i="29"/>
  <c r="E151" i="29"/>
  <c r="E150" i="29"/>
  <c r="F150" i="29"/>
  <c r="E149" i="29"/>
  <c r="E148" i="29"/>
  <c r="F148" i="29"/>
  <c r="E147" i="29"/>
  <c r="F147" i="29"/>
  <c r="E146" i="29"/>
  <c r="E145" i="29"/>
  <c r="E144" i="29"/>
  <c r="E143" i="29"/>
  <c r="F143" i="29"/>
  <c r="E142" i="29"/>
  <c r="F142" i="29"/>
  <c r="E141" i="29"/>
  <c r="F141" i="29"/>
  <c r="E140" i="29"/>
  <c r="F140" i="29"/>
  <c r="E139" i="29"/>
  <c r="F139" i="29"/>
  <c r="E138" i="29"/>
  <c r="F138" i="29"/>
  <c r="E137" i="29"/>
  <c r="E136" i="29"/>
  <c r="E135" i="29"/>
  <c r="E134" i="29"/>
  <c r="F134" i="29"/>
  <c r="E133" i="29"/>
  <c r="F133" i="29"/>
  <c r="E132" i="29"/>
  <c r="F132" i="29"/>
  <c r="E131" i="29"/>
  <c r="F131" i="29"/>
  <c r="E130" i="29"/>
  <c r="E129" i="29"/>
  <c r="E128" i="29"/>
  <c r="E127" i="29"/>
  <c r="F127" i="29"/>
  <c r="E126" i="29"/>
  <c r="F126" i="29"/>
  <c r="E125" i="29"/>
  <c r="F125" i="29"/>
  <c r="E124" i="29"/>
  <c r="F124" i="29"/>
  <c r="E123" i="29"/>
  <c r="F123" i="29"/>
  <c r="E122" i="29"/>
  <c r="F122" i="29"/>
  <c r="E121" i="29"/>
  <c r="E120" i="29"/>
  <c r="E119" i="29"/>
  <c r="E118" i="29"/>
  <c r="F118" i="29"/>
  <c r="E117" i="29"/>
  <c r="E116" i="29"/>
  <c r="F116" i="29"/>
  <c r="E115" i="29"/>
  <c r="F115" i="29"/>
  <c r="E114" i="29"/>
  <c r="E113" i="29"/>
  <c r="E112" i="29"/>
  <c r="E111" i="29"/>
  <c r="F111" i="29"/>
  <c r="E110" i="29"/>
  <c r="F110" i="29"/>
  <c r="E109" i="29"/>
  <c r="F109" i="29"/>
  <c r="E108" i="29"/>
  <c r="F108" i="29"/>
  <c r="E107" i="29"/>
  <c r="F107" i="29"/>
  <c r="E106" i="29"/>
  <c r="F106" i="29"/>
  <c r="E105" i="29"/>
  <c r="E104" i="29"/>
  <c r="E103" i="29"/>
  <c r="E102" i="29"/>
  <c r="F102" i="29"/>
  <c r="E101" i="29"/>
  <c r="F101" i="29"/>
  <c r="E100" i="29"/>
  <c r="F100" i="29"/>
  <c r="E99" i="29"/>
  <c r="F99" i="29"/>
  <c r="E98" i="29"/>
  <c r="E97" i="29"/>
  <c r="E96" i="29"/>
  <c r="E95" i="29"/>
  <c r="F95" i="29"/>
  <c r="E94" i="29"/>
  <c r="F94" i="29"/>
  <c r="E93" i="29"/>
  <c r="F93" i="29"/>
  <c r="E92" i="29"/>
  <c r="F92" i="29"/>
  <c r="E91" i="29"/>
  <c r="F91" i="29"/>
  <c r="E90" i="29"/>
  <c r="F90" i="29"/>
  <c r="E89" i="29"/>
  <c r="E88" i="29"/>
  <c r="E87" i="29"/>
  <c r="E86" i="29"/>
  <c r="F86" i="29"/>
  <c r="E85" i="29"/>
  <c r="F85" i="29"/>
  <c r="E84" i="29"/>
  <c r="F84" i="29"/>
  <c r="E83" i="29"/>
  <c r="F83" i="29"/>
  <c r="E82" i="29"/>
  <c r="E81" i="29"/>
  <c r="E80" i="29"/>
  <c r="E79" i="29"/>
  <c r="F79" i="29"/>
  <c r="E78" i="29"/>
  <c r="F78" i="29"/>
  <c r="E77" i="29"/>
  <c r="E76" i="29"/>
  <c r="F76" i="29"/>
  <c r="E75" i="29"/>
  <c r="F75" i="29"/>
  <c r="E74" i="29"/>
  <c r="F74" i="29"/>
  <c r="E73" i="29"/>
  <c r="F73" i="29"/>
  <c r="E72" i="29"/>
  <c r="E71" i="29"/>
  <c r="E70" i="29"/>
  <c r="F70" i="29"/>
  <c r="E69" i="29"/>
  <c r="F69" i="29"/>
  <c r="E68" i="29"/>
  <c r="F68" i="29"/>
  <c r="E67" i="29"/>
  <c r="F67" i="29"/>
  <c r="E66" i="29"/>
  <c r="E65" i="29"/>
  <c r="E64" i="29"/>
  <c r="E63" i="29"/>
  <c r="F63" i="29"/>
  <c r="L63" i="29" s="1"/>
  <c r="E62" i="29"/>
  <c r="E61" i="29"/>
  <c r="F61" i="29"/>
  <c r="L61" i="29" s="1"/>
  <c r="E60" i="29"/>
  <c r="F60" i="29"/>
  <c r="E59" i="29"/>
  <c r="F59" i="29"/>
  <c r="E58" i="29"/>
  <c r="F58" i="29"/>
  <c r="E57" i="29"/>
  <c r="E56" i="29"/>
  <c r="E55" i="29"/>
  <c r="F55" i="29"/>
  <c r="E54" i="29"/>
  <c r="F54" i="29"/>
  <c r="E53" i="29"/>
  <c r="E52" i="29"/>
  <c r="F52" i="29"/>
  <c r="E51" i="29"/>
  <c r="F51" i="29"/>
  <c r="E50" i="29"/>
  <c r="F50" i="29"/>
  <c r="E49" i="29"/>
  <c r="F49" i="29"/>
  <c r="E48" i="29"/>
  <c r="E47" i="29"/>
  <c r="F47" i="29"/>
  <c r="E46" i="29"/>
  <c r="F46" i="29"/>
  <c r="E45" i="29"/>
  <c r="F45" i="29"/>
  <c r="E44" i="29"/>
  <c r="F44" i="29"/>
  <c r="E43" i="29"/>
  <c r="F43" i="29"/>
  <c r="E42" i="29"/>
  <c r="F42" i="29"/>
  <c r="E41" i="29"/>
  <c r="E40" i="29"/>
  <c r="F40" i="29"/>
  <c r="E39" i="29"/>
  <c r="F39" i="29"/>
  <c r="E38" i="29"/>
  <c r="F38" i="29"/>
  <c r="E37" i="29"/>
  <c r="E36" i="29"/>
  <c r="F36" i="29"/>
  <c r="E35" i="29"/>
  <c r="F35" i="29"/>
  <c r="E34" i="29"/>
  <c r="F34" i="29"/>
  <c r="E33" i="29"/>
  <c r="E32" i="29"/>
  <c r="E31" i="29"/>
  <c r="F31" i="29"/>
  <c r="E30" i="29"/>
  <c r="F30" i="29"/>
  <c r="E29" i="29"/>
  <c r="F29" i="29"/>
  <c r="E28" i="29"/>
  <c r="F28" i="29"/>
  <c r="E27" i="29"/>
  <c r="F27" i="29"/>
  <c r="E26" i="29"/>
  <c r="E25" i="29"/>
  <c r="E24" i="29"/>
  <c r="E23" i="29"/>
  <c r="F23" i="29" s="1"/>
  <c r="L23" i="29" s="1"/>
  <c r="E22" i="29"/>
  <c r="F22" i="29"/>
  <c r="L22" i="29" s="1"/>
  <c r="E21" i="29"/>
  <c r="E20" i="29"/>
  <c r="F20" i="29"/>
  <c r="L20" i="29" s="1"/>
  <c r="E19" i="29"/>
  <c r="E18" i="29"/>
  <c r="E17" i="29"/>
  <c r="F17" i="29" s="1"/>
  <c r="L17" i="29" s="1"/>
  <c r="E16" i="29"/>
  <c r="J21" i="23"/>
  <c r="E21" i="23"/>
  <c r="D21" i="23"/>
  <c r="D49" i="20"/>
  <c r="D37" i="20"/>
  <c r="H37" i="20" s="1"/>
  <c r="H50" i="33" l="1"/>
  <c r="M50" i="33" s="1"/>
  <c r="H38" i="33"/>
  <c r="M38" i="33" s="1"/>
  <c r="H26" i="33"/>
  <c r="H50" i="24"/>
  <c r="H38" i="24"/>
  <c r="F22" i="28"/>
  <c r="L22" i="28" s="1"/>
  <c r="F18" i="29"/>
  <c r="L18" i="29" s="1"/>
  <c r="F19" i="29"/>
  <c r="L19" i="29" s="1"/>
  <c r="I19" i="23"/>
  <c r="I17" i="23"/>
  <c r="I15" i="23"/>
  <c r="H49" i="20"/>
  <c r="I54" i="33"/>
  <c r="F16" i="28"/>
  <c r="L16" i="28" s="1"/>
  <c r="F21" i="29"/>
  <c r="L21" i="29" s="1"/>
  <c r="E26" i="28"/>
  <c r="F21" i="28"/>
  <c r="L21" i="28" s="1"/>
  <c r="D26" i="28"/>
  <c r="G28" i="28"/>
  <c r="E216" i="29"/>
  <c r="G218" i="29"/>
  <c r="F210" i="29"/>
  <c r="F211" i="29"/>
  <c r="D216" i="29"/>
  <c r="F16" i="29"/>
  <c r="L16" i="29" s="1"/>
  <c r="H52" i="33" l="1"/>
  <c r="H54" i="33" s="1"/>
  <c r="M54" i="33" s="1"/>
  <c r="M26" i="33"/>
  <c r="M52" i="33" s="1"/>
  <c r="I21" i="23"/>
  <c r="M21" i="23" s="1"/>
  <c r="L216" i="29"/>
  <c r="F26" i="28"/>
  <c r="F28" i="28" s="1"/>
  <c r="L28" i="28" s="1"/>
  <c r="F216" i="29"/>
  <c r="F218" i="29" s="1"/>
  <c r="L218" i="29" s="1"/>
  <c r="L26" i="28"/>
  <c r="D25" i="20" l="1"/>
  <c r="J52" i="24"/>
  <c r="J53" i="24" s="1"/>
  <c r="J27" i="24"/>
  <c r="I52" i="24"/>
  <c r="I53" i="24" s="1"/>
  <c r="G52" i="24"/>
  <c r="D26" i="24"/>
  <c r="E26" i="24" s="1"/>
  <c r="E25" i="20" l="1"/>
  <c r="H25" i="20" s="1"/>
  <c r="H51" i="20" s="1"/>
  <c r="L51" i="20" s="1"/>
  <c r="M50" i="24"/>
  <c r="M38" i="24"/>
  <c r="H26" i="24"/>
  <c r="I54" i="24"/>
  <c r="H52" i="24" l="1"/>
  <c r="H54" i="24" s="1"/>
  <c r="M54" i="24" s="1"/>
  <c r="M26" i="24"/>
  <c r="M52"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正光</author>
  </authors>
  <commentList>
    <comment ref="B13" authorId="0" shapeId="0" xr:uid="{13D640CC-8DD1-4839-96FB-38448D134004}">
      <text>
        <r>
          <rPr>
            <sz val="9"/>
            <color indexed="81"/>
            <rFont val="HGPｺﾞｼｯｸM"/>
            <family val="3"/>
            <charset val="128"/>
          </rPr>
          <t>注意！
申請時は、生徒の氏名をはじめ、</t>
        </r>
        <r>
          <rPr>
            <b/>
            <u/>
            <sz val="9"/>
            <color indexed="81"/>
            <rFont val="HGPｺﾞｼｯｸM"/>
            <family val="3"/>
            <charset val="128"/>
          </rPr>
          <t>個人情報は絶対に記載しない</t>
        </r>
        <r>
          <rPr>
            <sz val="9"/>
            <color indexed="81"/>
            <rFont val="HGPｺﾞｼｯｸM"/>
            <family val="3"/>
            <charset val="128"/>
          </rPr>
          <t>こと</t>
        </r>
      </text>
    </comment>
    <comment ref="C13" authorId="0" shapeId="0" xr:uid="{9A812367-B5AC-47E4-888C-F284C5A0D030}">
      <text>
        <r>
          <rPr>
            <sz val="9"/>
            <color indexed="81"/>
            <rFont val="HGPｺﾞｼｯｸM"/>
            <family val="3"/>
            <charset val="128"/>
          </rPr>
          <t>全生徒より支払額を確認できる書類（領収書等）を徴取する等、学校として適切かつ正確に購入額を確認すること</t>
        </r>
      </text>
    </comment>
  </commentList>
</comments>
</file>

<file path=xl/sharedStrings.xml><?xml version="1.0" encoding="utf-8"?>
<sst xmlns="http://schemas.openxmlformats.org/spreadsheetml/2006/main" count="755" uniqueCount="187">
  <si>
    <t>年</t>
    <rPh sb="0" eb="1">
      <t>ネン</t>
    </rPh>
    <phoneticPr fontId="3"/>
  </si>
  <si>
    <t>月</t>
    <rPh sb="0" eb="1">
      <t>ガツ</t>
    </rPh>
    <phoneticPr fontId="3"/>
  </si>
  <si>
    <t>日</t>
    <rPh sb="0" eb="1">
      <t>ニチ</t>
    </rPh>
    <phoneticPr fontId="3"/>
  </si>
  <si>
    <t>記</t>
    <rPh sb="0" eb="1">
      <t>キ</t>
    </rPh>
    <phoneticPr fontId="3"/>
  </si>
  <si>
    <t>千</t>
    <rPh sb="0" eb="1">
      <t>セン</t>
    </rPh>
    <phoneticPr fontId="3"/>
  </si>
  <si>
    <t>百</t>
    <rPh sb="0" eb="1">
      <t>ヒャク</t>
    </rPh>
    <phoneticPr fontId="3"/>
  </si>
  <si>
    <t>十</t>
    <rPh sb="0" eb="1">
      <t>ジュウ</t>
    </rPh>
    <phoneticPr fontId="3"/>
  </si>
  <si>
    <t>万</t>
    <rPh sb="0" eb="1">
      <t>マン</t>
    </rPh>
    <phoneticPr fontId="3"/>
  </si>
  <si>
    <t>円</t>
    <rPh sb="0" eb="1">
      <t>エン</t>
    </rPh>
    <phoneticPr fontId="3"/>
  </si>
  <si>
    <t>０</t>
    <phoneticPr fontId="3"/>
  </si>
  <si>
    <t>金　額</t>
    <rPh sb="0" eb="1">
      <t>キン</t>
    </rPh>
    <rPh sb="2" eb="3">
      <t>ガク</t>
    </rPh>
    <phoneticPr fontId="3"/>
  </si>
  <si>
    <t>※登録印鑑（実印）を押印</t>
    <rPh sb="1" eb="3">
      <t>トウロク</t>
    </rPh>
    <rPh sb="3" eb="5">
      <t>インカン</t>
    </rPh>
    <rPh sb="6" eb="8">
      <t>ジツイン</t>
    </rPh>
    <rPh sb="10" eb="12">
      <t>オウイン</t>
    </rPh>
    <phoneticPr fontId="3"/>
  </si>
  <si>
    <t>※千円未満切り捨て</t>
    <rPh sb="1" eb="3">
      <t>センエン</t>
    </rPh>
    <rPh sb="3" eb="5">
      <t>ミマン</t>
    </rPh>
    <rPh sb="5" eb="6">
      <t>キ</t>
    </rPh>
    <rPh sb="7" eb="8">
      <t>ス</t>
    </rPh>
    <phoneticPr fontId="3"/>
  </si>
  <si>
    <t>１　助成金交付申請額</t>
    <rPh sb="2" eb="5">
      <t>ジョセイキン</t>
    </rPh>
    <rPh sb="5" eb="7">
      <t>コウフ</t>
    </rPh>
    <rPh sb="7" eb="10">
      <t>シンセイガク</t>
    </rPh>
    <phoneticPr fontId="3"/>
  </si>
  <si>
    <t>２　学校別交付申請額</t>
    <rPh sb="2" eb="5">
      <t>ガッコウベツ</t>
    </rPh>
    <rPh sb="5" eb="7">
      <t>コウフ</t>
    </rPh>
    <rPh sb="7" eb="10">
      <t>シンセイガク</t>
    </rPh>
    <phoneticPr fontId="3"/>
  </si>
  <si>
    <t>電話番号</t>
    <rPh sb="0" eb="2">
      <t>デンワ</t>
    </rPh>
    <rPh sb="2" eb="4">
      <t>バンゴウ</t>
    </rPh>
    <phoneticPr fontId="3"/>
  </si>
  <si>
    <t>事務担当者名</t>
    <rPh sb="0" eb="2">
      <t>ジム</t>
    </rPh>
    <rPh sb="2" eb="6">
      <t>タントウシャメイ</t>
    </rPh>
    <phoneticPr fontId="3"/>
  </si>
  <si>
    <t>実印</t>
    <rPh sb="0" eb="1">
      <t>ジツ</t>
    </rPh>
    <rPh sb="1" eb="2">
      <t>イン</t>
    </rPh>
    <phoneticPr fontId="3"/>
  </si>
  <si>
    <t>　公益財団法人東京都私学財団理事長　殿</t>
    <rPh sb="7" eb="10">
      <t>トウキョウト</t>
    </rPh>
    <rPh sb="10" eb="12">
      <t>シガク</t>
    </rPh>
    <rPh sb="12" eb="13">
      <t>ザイ</t>
    </rPh>
    <rPh sb="13" eb="14">
      <t>ダン</t>
    </rPh>
    <rPh sb="14" eb="17">
      <t>リジチョウ</t>
    </rPh>
    <rPh sb="18" eb="19">
      <t>ドノ</t>
    </rPh>
    <phoneticPr fontId="3"/>
  </si>
  <si>
    <t>担当者ﾒｰﾙｱﾄﾞﾚｽ</t>
    <rPh sb="0" eb="3">
      <t>タントウシャ</t>
    </rPh>
    <phoneticPr fontId="3"/>
  </si>
  <si>
    <t>（単位：円）</t>
    <rPh sb="1" eb="3">
      <t>タンイ</t>
    </rPh>
    <rPh sb="4" eb="5">
      <t>エン</t>
    </rPh>
    <phoneticPr fontId="3"/>
  </si>
  <si>
    <t>学　校　名</t>
    <rPh sb="0" eb="1">
      <t>ガク</t>
    </rPh>
    <rPh sb="2" eb="3">
      <t>コウ</t>
    </rPh>
    <rPh sb="4" eb="5">
      <t>メイ</t>
    </rPh>
    <phoneticPr fontId="3"/>
  </si>
  <si>
    <t>交　付　申　請　額</t>
    <rPh sb="0" eb="1">
      <t>コウ</t>
    </rPh>
    <rPh sb="2" eb="3">
      <t>ヅケ</t>
    </rPh>
    <rPh sb="4" eb="5">
      <t>サル</t>
    </rPh>
    <rPh sb="6" eb="7">
      <t>ショウ</t>
    </rPh>
    <rPh sb="8" eb="9">
      <t>ガク</t>
    </rPh>
    <phoneticPr fontId="3"/>
  </si>
  <si>
    <t>学校名</t>
    <rPh sb="0" eb="3">
      <t>ガッコウメイ</t>
    </rPh>
    <phoneticPr fontId="3"/>
  </si>
  <si>
    <t>合　　計</t>
    <rPh sb="0" eb="1">
      <t>ゴウ</t>
    </rPh>
    <rPh sb="3" eb="4">
      <t>ケイ</t>
    </rPh>
    <phoneticPr fontId="3"/>
  </si>
  <si>
    <t>レ</t>
    <phoneticPr fontId="3"/>
  </si>
  <si>
    <t>生徒</t>
    <rPh sb="0" eb="2">
      <t>セイト</t>
    </rPh>
    <phoneticPr fontId="3"/>
  </si>
  <si>
    <t xml:space="preserve">３　学校別交付申請額内訳表 </t>
    <rPh sb="2" eb="4">
      <t>ガッコウ</t>
    </rPh>
    <rPh sb="4" eb="5">
      <t>ベツ</t>
    </rPh>
    <rPh sb="5" eb="9">
      <t>コウフシンセイ</t>
    </rPh>
    <rPh sb="9" eb="10">
      <t>ガク</t>
    </rPh>
    <rPh sb="10" eb="12">
      <t>ウチワケ</t>
    </rPh>
    <rPh sb="12" eb="13">
      <t>ヒョウ</t>
    </rPh>
    <phoneticPr fontId="14"/>
  </si>
  <si>
    <t>○</t>
    <phoneticPr fontId="3"/>
  </si>
  <si>
    <t>　申請に当たり、下記事項について設置者として全て確認したことを認めます。</t>
    <rPh sb="1" eb="3">
      <t>シンセイ</t>
    </rPh>
    <rPh sb="4" eb="5">
      <t>ア</t>
    </rPh>
    <rPh sb="8" eb="10">
      <t>カキ</t>
    </rPh>
    <rPh sb="10" eb="12">
      <t>ジコウ</t>
    </rPh>
    <rPh sb="16" eb="19">
      <t>セッチシャ</t>
    </rPh>
    <rPh sb="22" eb="23">
      <t>スベ</t>
    </rPh>
    <rPh sb="24" eb="26">
      <t>カクニン</t>
    </rPh>
    <rPh sb="31" eb="32">
      <t>ミト</t>
    </rPh>
    <phoneticPr fontId="3"/>
  </si>
  <si>
    <t>　かつ、その金額を誤りなく本様式に記載したものであること。</t>
    <rPh sb="6" eb="8">
      <t>キンガク</t>
    </rPh>
    <rPh sb="9" eb="10">
      <t>アヤマ</t>
    </rPh>
    <rPh sb="13" eb="16">
      <t>ホンヨウシキ</t>
    </rPh>
    <rPh sb="17" eb="19">
      <t>キサイ</t>
    </rPh>
    <phoneticPr fontId="3"/>
  </si>
  <si>
    <t>　助成対象範囲（①パソコン・タブレット等各種端末機器、②キーボード・マウス等の端末機器に係る各種周辺機器、</t>
    <rPh sb="1" eb="3">
      <t>ジョセイ</t>
    </rPh>
    <rPh sb="3" eb="5">
      <t>タイショウ</t>
    </rPh>
    <rPh sb="5" eb="7">
      <t>ハンイ</t>
    </rPh>
    <rPh sb="19" eb="20">
      <t>トウ</t>
    </rPh>
    <rPh sb="20" eb="22">
      <t>カクシュ</t>
    </rPh>
    <rPh sb="22" eb="24">
      <t>タンマツ</t>
    </rPh>
    <rPh sb="24" eb="26">
      <t>キキ</t>
    </rPh>
    <rPh sb="37" eb="38">
      <t>トウ</t>
    </rPh>
    <rPh sb="39" eb="41">
      <t>タンマツ</t>
    </rPh>
    <rPh sb="41" eb="43">
      <t>キキ</t>
    </rPh>
    <rPh sb="44" eb="45">
      <t>カカ</t>
    </rPh>
    <rPh sb="46" eb="48">
      <t>カクシュ</t>
    </rPh>
    <rPh sb="48" eb="52">
      <t>シュウヘンキキ</t>
    </rPh>
    <phoneticPr fontId="3"/>
  </si>
  <si>
    <r>
      <t>４　助成金交付申請に係る確認事項　（確認後、</t>
    </r>
    <r>
      <rPr>
        <b/>
        <u/>
        <sz val="14"/>
        <rFont val="HGP創英角ｺﾞｼｯｸUB"/>
        <family val="3"/>
        <charset val="128"/>
      </rPr>
      <t>□にレ点を付してください。</t>
    </r>
    <r>
      <rPr>
        <b/>
        <sz val="14"/>
        <rFont val="HGP創英角ｺﾞｼｯｸUB"/>
        <family val="3"/>
        <charset val="128"/>
      </rPr>
      <t>）</t>
    </r>
    <rPh sb="2" eb="4">
      <t>ジョセイ</t>
    </rPh>
    <rPh sb="4" eb="5">
      <t>キン</t>
    </rPh>
    <rPh sb="5" eb="7">
      <t>コウフ</t>
    </rPh>
    <rPh sb="7" eb="9">
      <t>シンセイ</t>
    </rPh>
    <rPh sb="10" eb="11">
      <t>カカ</t>
    </rPh>
    <rPh sb="12" eb="14">
      <t>カクニン</t>
    </rPh>
    <rPh sb="14" eb="16">
      <t>ジコウ</t>
    </rPh>
    <rPh sb="18" eb="20">
      <t>カクニン</t>
    </rPh>
    <rPh sb="20" eb="21">
      <t>ゴ</t>
    </rPh>
    <rPh sb="25" eb="26">
      <t>テン</t>
    </rPh>
    <rPh sb="27" eb="28">
      <t>フ</t>
    </rPh>
    <phoneticPr fontId="14"/>
  </si>
  <si>
    <t>　本様式で申請する全ての学習用各種端末機器について、１人１台端末の教育環境を実現するために必要であることを、設置者として認めます。</t>
    <rPh sb="1" eb="2">
      <t>ホン</t>
    </rPh>
    <rPh sb="2" eb="4">
      <t>ヨウシキ</t>
    </rPh>
    <rPh sb="5" eb="7">
      <t>シンセイ</t>
    </rPh>
    <rPh sb="9" eb="10">
      <t>スベ</t>
    </rPh>
    <rPh sb="12" eb="14">
      <t>ガクシュウ</t>
    </rPh>
    <rPh sb="14" eb="15">
      <t>ヨウ</t>
    </rPh>
    <rPh sb="15" eb="17">
      <t>カクシュ</t>
    </rPh>
    <rPh sb="17" eb="19">
      <t>タンマツ</t>
    </rPh>
    <rPh sb="19" eb="21">
      <t>キキ</t>
    </rPh>
    <rPh sb="27" eb="28">
      <t>ニン</t>
    </rPh>
    <rPh sb="29" eb="30">
      <t>ダイ</t>
    </rPh>
    <rPh sb="30" eb="32">
      <t>タンマツ</t>
    </rPh>
    <rPh sb="33" eb="37">
      <t>キョウイクカンキョウ</t>
    </rPh>
    <rPh sb="38" eb="40">
      <t>ジツゲン</t>
    </rPh>
    <rPh sb="45" eb="47">
      <t>ヒツヨウ</t>
    </rPh>
    <rPh sb="54" eb="57">
      <t>セッチシャ</t>
    </rPh>
    <rPh sb="60" eb="61">
      <t>ミト</t>
    </rPh>
    <phoneticPr fontId="3"/>
  </si>
  <si>
    <t>　　その世帯状況を適切に確認したこと。また、当該生徒に対して、１５，０００円の負担軽減を確実に行ったこと。</t>
    <rPh sb="4" eb="6">
      <t>セタイ</t>
    </rPh>
    <rPh sb="6" eb="8">
      <t>ジョウキョウ</t>
    </rPh>
    <rPh sb="9" eb="11">
      <t>テキセツ</t>
    </rPh>
    <rPh sb="12" eb="14">
      <t>カクニン</t>
    </rPh>
    <phoneticPr fontId="3"/>
  </si>
  <si>
    <t>　個人情報保護等に関する各学校の規程に基づき、適切に管理・保管していること。</t>
    <rPh sb="23" eb="25">
      <t>テキセツ</t>
    </rPh>
    <rPh sb="26" eb="28">
      <t>カンリ</t>
    </rPh>
    <rPh sb="29" eb="31">
      <t>ホカン</t>
    </rPh>
    <phoneticPr fontId="3"/>
  </si>
  <si>
    <t>　本申請に際し、各生徒より徴取した個人情報等を含む重要な書類等について、</t>
    <rPh sb="1" eb="4">
      <t>ホンシンセイ</t>
    </rPh>
    <rPh sb="5" eb="6">
      <t>サイ</t>
    </rPh>
    <rPh sb="8" eb="9">
      <t>カク</t>
    </rPh>
    <rPh sb="9" eb="11">
      <t>セイト</t>
    </rPh>
    <rPh sb="13" eb="15">
      <t>チョウシュ</t>
    </rPh>
    <rPh sb="17" eb="21">
      <t>コジンジョウホウ</t>
    </rPh>
    <rPh sb="21" eb="22">
      <t>トウ</t>
    </rPh>
    <rPh sb="23" eb="24">
      <t>フク</t>
    </rPh>
    <rPh sb="25" eb="27">
      <t>ジュウヨウ</t>
    </rPh>
    <rPh sb="28" eb="30">
      <t>ショルイ</t>
    </rPh>
    <rPh sb="30" eb="31">
      <t>トウ</t>
    </rPh>
    <phoneticPr fontId="3"/>
  </si>
  <si>
    <t>購入
項目</t>
    <rPh sb="0" eb="2">
      <t>コウニュウ</t>
    </rPh>
    <rPh sb="3" eb="5">
      <t>コウモク</t>
    </rPh>
    <phoneticPr fontId="3"/>
  </si>
  <si>
    <t>合計</t>
    <rPh sb="0" eb="2">
      <t>ゴウケイ</t>
    </rPh>
    <phoneticPr fontId="3"/>
  </si>
  <si>
    <t>　助成申請の対象とする全ての新入生について、漏れなく記載したものであること。</t>
    <rPh sb="1" eb="5">
      <t>ジョセイシンセイ</t>
    </rPh>
    <rPh sb="6" eb="8">
      <t>タイショウ</t>
    </rPh>
    <rPh sb="11" eb="12">
      <t>スベ</t>
    </rPh>
    <rPh sb="14" eb="17">
      <t>シンニュウセイ</t>
    </rPh>
    <rPh sb="22" eb="23">
      <t>モ</t>
    </rPh>
    <rPh sb="26" eb="28">
      <t>キサイ</t>
    </rPh>
    <phoneticPr fontId="3"/>
  </si>
  <si>
    <t>　本申請に際し、各新入生より徴取した個人情報等を含む重要な書類等について、</t>
    <rPh sb="1" eb="4">
      <t>ホンシンセイ</t>
    </rPh>
    <rPh sb="5" eb="6">
      <t>サイ</t>
    </rPh>
    <rPh sb="8" eb="12">
      <t>カクシンニュウセイ</t>
    </rPh>
    <rPh sb="14" eb="16">
      <t>チョウシュ</t>
    </rPh>
    <rPh sb="18" eb="22">
      <t>コジンジョウホウ</t>
    </rPh>
    <rPh sb="22" eb="23">
      <t>トウ</t>
    </rPh>
    <rPh sb="24" eb="25">
      <t>フク</t>
    </rPh>
    <rPh sb="26" eb="28">
      <t>ジュウヨウ</t>
    </rPh>
    <rPh sb="29" eb="31">
      <t>ショルイ</t>
    </rPh>
    <rPh sb="31" eb="32">
      <t>トウ</t>
    </rPh>
    <phoneticPr fontId="3"/>
  </si>
  <si>
    <t>リース料に含まれる付加サービス内容</t>
    <rPh sb="3" eb="4">
      <t>リョウ</t>
    </rPh>
    <rPh sb="5" eb="6">
      <t>フク</t>
    </rPh>
    <rPh sb="9" eb="11">
      <t>フカ</t>
    </rPh>
    <rPh sb="15" eb="17">
      <t>ナイヨウ</t>
    </rPh>
    <phoneticPr fontId="3"/>
  </si>
  <si>
    <t>リース年数</t>
    <rPh sb="3" eb="5">
      <t>ネンスウ</t>
    </rPh>
    <phoneticPr fontId="3"/>
  </si>
  <si>
    <t>主なリース品目</t>
    <rPh sb="0" eb="1">
      <t>オモ</t>
    </rPh>
    <rPh sb="5" eb="7">
      <t>ヒンモク</t>
    </rPh>
    <phoneticPr fontId="3"/>
  </si>
  <si>
    <t>　学校が依頼した事業者から、端末機器購入額が確認できる契約書等を漏れなく徴取し、</t>
    <rPh sb="1" eb="3">
      <t>ガッコウ</t>
    </rPh>
    <rPh sb="4" eb="6">
      <t>イライ</t>
    </rPh>
    <rPh sb="8" eb="11">
      <t>ジギョウシャ</t>
    </rPh>
    <rPh sb="14" eb="16">
      <t>タンマツ</t>
    </rPh>
    <rPh sb="16" eb="18">
      <t>キキ</t>
    </rPh>
    <rPh sb="18" eb="21">
      <t>コウニュウガク</t>
    </rPh>
    <rPh sb="22" eb="24">
      <t>カクニン</t>
    </rPh>
    <rPh sb="27" eb="29">
      <t>ケイヤク</t>
    </rPh>
    <rPh sb="29" eb="30">
      <t>ショ</t>
    </rPh>
    <rPh sb="30" eb="31">
      <t>ナド</t>
    </rPh>
    <rPh sb="32" eb="33">
      <t>モ</t>
    </rPh>
    <rPh sb="36" eb="38">
      <t>チョウシュ</t>
    </rPh>
    <phoneticPr fontId="3"/>
  </si>
  <si>
    <t>　学校が依頼した事業者から、端末機器リース金額が確認できる契約書等を漏れなく徴取し、</t>
    <rPh sb="1" eb="3">
      <t>ガッコウ</t>
    </rPh>
    <rPh sb="4" eb="6">
      <t>イライ</t>
    </rPh>
    <rPh sb="8" eb="11">
      <t>ジギョウシャ</t>
    </rPh>
    <rPh sb="14" eb="16">
      <t>タンマツ</t>
    </rPh>
    <rPh sb="16" eb="18">
      <t>キキ</t>
    </rPh>
    <rPh sb="21" eb="23">
      <t>キンガク</t>
    </rPh>
    <rPh sb="24" eb="26">
      <t>カクニン</t>
    </rPh>
    <rPh sb="29" eb="31">
      <t>ケイヤク</t>
    </rPh>
    <rPh sb="31" eb="32">
      <t>ショ</t>
    </rPh>
    <rPh sb="32" eb="33">
      <t>ナド</t>
    </rPh>
    <rPh sb="34" eb="35">
      <t>モ</t>
    </rPh>
    <rPh sb="38" eb="40">
      <t>チョウシュ</t>
    </rPh>
    <phoneticPr fontId="3"/>
  </si>
  <si>
    <t>私立高等学校新入生端末整備費助成金交付申請書</t>
    <rPh sb="0" eb="2">
      <t>シリツ</t>
    </rPh>
    <rPh sb="2" eb="4">
      <t>コウトウ</t>
    </rPh>
    <rPh sb="4" eb="6">
      <t>ガッコウ</t>
    </rPh>
    <rPh sb="6" eb="9">
      <t>シンニュウセイ</t>
    </rPh>
    <rPh sb="9" eb="11">
      <t>タンマツ</t>
    </rPh>
    <rPh sb="11" eb="13">
      <t>セイビ</t>
    </rPh>
    <rPh sb="13" eb="14">
      <t>ヒ</t>
    </rPh>
    <rPh sb="14" eb="16">
      <t>ジョセイ</t>
    </rPh>
    <rPh sb="16" eb="17">
      <t>キン</t>
    </rPh>
    <rPh sb="17" eb="19">
      <t>コウフ</t>
    </rPh>
    <rPh sb="19" eb="22">
      <t>シンセイショ</t>
    </rPh>
    <phoneticPr fontId="3"/>
  </si>
  <si>
    <t>機器構成</t>
    <rPh sb="0" eb="4">
      <t>キキコウセイ</t>
    </rPh>
    <phoneticPr fontId="3"/>
  </si>
  <si>
    <t>①</t>
    <phoneticPr fontId="3"/>
  </si>
  <si>
    <t>②</t>
    <phoneticPr fontId="3"/>
  </si>
  <si>
    <t>③</t>
    <phoneticPr fontId="3"/>
  </si>
  <si>
    <t>合計</t>
    <rPh sb="0" eb="2">
      <t>ゴウケイ</t>
    </rPh>
    <phoneticPr fontId="3"/>
  </si>
  <si>
    <t>　本様式で申請する全ての学習用各種端末機器について、１人１台端末の教育環境を実現するために必要である
ことを、設置者として認めます。</t>
    <rPh sb="1" eb="2">
      <t>ホン</t>
    </rPh>
    <rPh sb="2" eb="4">
      <t>ヨウシキ</t>
    </rPh>
    <rPh sb="5" eb="7">
      <t>シンセイ</t>
    </rPh>
    <rPh sb="9" eb="10">
      <t>スベ</t>
    </rPh>
    <rPh sb="12" eb="14">
      <t>ガクシュウ</t>
    </rPh>
    <rPh sb="14" eb="15">
      <t>ヨウ</t>
    </rPh>
    <rPh sb="15" eb="17">
      <t>カクシュ</t>
    </rPh>
    <rPh sb="17" eb="19">
      <t>タンマツ</t>
    </rPh>
    <rPh sb="19" eb="21">
      <t>キキ</t>
    </rPh>
    <rPh sb="27" eb="28">
      <t>ニン</t>
    </rPh>
    <rPh sb="29" eb="30">
      <t>ダイ</t>
    </rPh>
    <rPh sb="30" eb="32">
      <t>タンマツ</t>
    </rPh>
    <rPh sb="33" eb="37">
      <t>キョウイクカンキョウ</t>
    </rPh>
    <rPh sb="38" eb="40">
      <t>ジツゲン</t>
    </rPh>
    <rPh sb="45" eb="47">
      <t>ヒツヨウ</t>
    </rPh>
    <rPh sb="55" eb="58">
      <t>セッチシャ</t>
    </rPh>
    <rPh sb="61" eb="62">
      <t>ミト</t>
    </rPh>
    <phoneticPr fontId="3"/>
  </si>
  <si>
    <t>機器構成</t>
    <rPh sb="0" eb="4">
      <t>キキコウセイ</t>
    </rPh>
    <phoneticPr fontId="3"/>
  </si>
  <si>
    <t>①</t>
    <phoneticPr fontId="3"/>
  </si>
  <si>
    <t>②</t>
    <phoneticPr fontId="3"/>
  </si>
  <si>
    <t>③</t>
    <phoneticPr fontId="3"/>
  </si>
  <si>
    <t>＜リース契約内容の概要＞</t>
    <rPh sb="4" eb="6">
      <t>ケイヤク</t>
    </rPh>
    <rPh sb="6" eb="8">
      <t>ナイヨウ</t>
    </rPh>
    <rPh sb="9" eb="11">
      <t>ガイヨウ</t>
    </rPh>
    <phoneticPr fontId="3"/>
  </si>
  <si>
    <t>基本分</t>
    <rPh sb="0" eb="3">
      <t>キホンブン</t>
    </rPh>
    <phoneticPr fontId="3"/>
  </si>
  <si>
    <t>生徒別
１台当たり
端末機器等
購入額
(税込)</t>
    <rPh sb="0" eb="3">
      <t>セイトベツ</t>
    </rPh>
    <rPh sb="5" eb="6">
      <t>ダイ</t>
    </rPh>
    <rPh sb="6" eb="7">
      <t>ア</t>
    </rPh>
    <rPh sb="10" eb="12">
      <t>タンマツ</t>
    </rPh>
    <rPh sb="12" eb="14">
      <t>キキ</t>
    </rPh>
    <rPh sb="14" eb="15">
      <t>トウ</t>
    </rPh>
    <rPh sb="16" eb="18">
      <t>コウニュウ</t>
    </rPh>
    <rPh sb="18" eb="19">
      <t>ガク</t>
    </rPh>
    <rPh sb="21" eb="23">
      <t>ゼイコ</t>
    </rPh>
    <phoneticPr fontId="3"/>
  </si>
  <si>
    <t>助成金
交付申請額</t>
    <rPh sb="0" eb="3">
      <t>ジョセイキン</t>
    </rPh>
    <rPh sb="4" eb="6">
      <t>コウフ</t>
    </rPh>
    <rPh sb="6" eb="9">
      <t>シンセイガク</t>
    </rPh>
    <phoneticPr fontId="3"/>
  </si>
  <si>
    <t>機器構成</t>
    <rPh sb="0" eb="4">
      <t>キキコウセイ</t>
    </rPh>
    <phoneticPr fontId="3"/>
  </si>
  <si>
    <t>①</t>
    <phoneticPr fontId="3"/>
  </si>
  <si>
    <t>②</t>
    <phoneticPr fontId="3"/>
  </si>
  <si>
    <t>③</t>
    <phoneticPr fontId="3"/>
  </si>
  <si>
    <t>　本様式で申請する全ての学習用各種端末機器について、１人１台端末の教育環境を実現するために必要であることを、
設置者として認めます。</t>
    <rPh sb="1" eb="2">
      <t>ホン</t>
    </rPh>
    <rPh sb="2" eb="4">
      <t>ヨウシキ</t>
    </rPh>
    <rPh sb="5" eb="7">
      <t>シンセイ</t>
    </rPh>
    <rPh sb="9" eb="10">
      <t>スベ</t>
    </rPh>
    <rPh sb="12" eb="14">
      <t>ガクシュウ</t>
    </rPh>
    <rPh sb="14" eb="15">
      <t>ヨウ</t>
    </rPh>
    <rPh sb="15" eb="17">
      <t>カクシュ</t>
    </rPh>
    <rPh sb="17" eb="19">
      <t>タンマツ</t>
    </rPh>
    <rPh sb="19" eb="21">
      <t>キキ</t>
    </rPh>
    <rPh sb="27" eb="28">
      <t>ニン</t>
    </rPh>
    <rPh sb="29" eb="30">
      <t>ダイ</t>
    </rPh>
    <rPh sb="30" eb="32">
      <t>タンマツ</t>
    </rPh>
    <rPh sb="33" eb="37">
      <t>キョウイクカンキョウ</t>
    </rPh>
    <rPh sb="38" eb="40">
      <t>ジツゲン</t>
    </rPh>
    <rPh sb="45" eb="47">
      <t>ヒツヨウ</t>
    </rPh>
    <rPh sb="55" eb="58">
      <t>セッチシャ</t>
    </rPh>
    <rPh sb="61" eb="62">
      <t>ミト</t>
    </rPh>
    <phoneticPr fontId="3"/>
  </si>
  <si>
    <t>〒</t>
    <phoneticPr fontId="3"/>
  </si>
  <si>
    <t>　助成対象範囲（①パソコン・タブレット等各種端末機器、②キーボード・マウス等の端末機器に係る</t>
    <rPh sb="1" eb="3">
      <t>ジョセイ</t>
    </rPh>
    <rPh sb="3" eb="5">
      <t>タイショウ</t>
    </rPh>
    <rPh sb="5" eb="7">
      <t>ハンイ</t>
    </rPh>
    <rPh sb="19" eb="20">
      <t>トウ</t>
    </rPh>
    <rPh sb="20" eb="22">
      <t>カクシュ</t>
    </rPh>
    <rPh sb="22" eb="24">
      <t>タンマツ</t>
    </rPh>
    <rPh sb="24" eb="26">
      <t>キキ</t>
    </rPh>
    <rPh sb="37" eb="38">
      <t>トウ</t>
    </rPh>
    <rPh sb="39" eb="41">
      <t>タンマツ</t>
    </rPh>
    <rPh sb="41" eb="43">
      <t>キキ</t>
    </rPh>
    <rPh sb="44" eb="45">
      <t>カカ</t>
    </rPh>
    <phoneticPr fontId="3"/>
  </si>
  <si>
    <t>①交付申請２－１（学校が一括購入し、生徒に貸与した場合）</t>
    <rPh sb="1" eb="3">
      <t>コウフ</t>
    </rPh>
    <rPh sb="3" eb="5">
      <t>シンセイ</t>
    </rPh>
    <rPh sb="9" eb="11">
      <t>ガッコウ</t>
    </rPh>
    <rPh sb="12" eb="14">
      <t>イッカツ</t>
    </rPh>
    <rPh sb="14" eb="16">
      <t>コウニュウ</t>
    </rPh>
    <rPh sb="18" eb="20">
      <t>セイト</t>
    </rPh>
    <rPh sb="21" eb="23">
      <t>タイヨ</t>
    </rPh>
    <rPh sb="25" eb="27">
      <t>バアイ</t>
    </rPh>
    <phoneticPr fontId="3"/>
  </si>
  <si>
    <t>②交付申請２－２（学校が一括リース調達し、生徒に貸与した場合）</t>
    <rPh sb="1" eb="5">
      <t>コウフシンセイ</t>
    </rPh>
    <rPh sb="9" eb="11">
      <t>ガッコウ</t>
    </rPh>
    <rPh sb="12" eb="14">
      <t>イッカツ</t>
    </rPh>
    <rPh sb="17" eb="19">
      <t>チョウタツ</t>
    </rPh>
    <rPh sb="21" eb="23">
      <t>セイト</t>
    </rPh>
    <rPh sb="24" eb="26">
      <t>タイヨ</t>
    </rPh>
    <rPh sb="28" eb="30">
      <t>バアイ</t>
    </rPh>
    <phoneticPr fontId="3"/>
  </si>
  <si>
    <t>③交付申請２－３（生徒が各自で購入した場合）</t>
    <rPh sb="1" eb="5">
      <t>コウフシンセイ</t>
    </rPh>
    <rPh sb="9" eb="11">
      <t>セイト</t>
    </rPh>
    <rPh sb="19" eb="21">
      <t>バアイ</t>
    </rPh>
    <phoneticPr fontId="3"/>
  </si>
  <si>
    <t>④交付申請２－４（生徒が学校経由【指定業者含む】で購入した場合）</t>
    <rPh sb="1" eb="5">
      <t>コウフシンセイ</t>
    </rPh>
    <rPh sb="9" eb="11">
      <t>セイト</t>
    </rPh>
    <rPh sb="12" eb="14">
      <t>ガッコウ</t>
    </rPh>
    <rPh sb="14" eb="16">
      <t>ケイユ</t>
    </rPh>
    <rPh sb="17" eb="19">
      <t>シテイ</t>
    </rPh>
    <rPh sb="19" eb="21">
      <t>ギョウシャ</t>
    </rPh>
    <rPh sb="21" eb="22">
      <t>フク</t>
    </rPh>
    <rPh sb="29" eb="31">
      <t>バアイ</t>
    </rPh>
    <phoneticPr fontId="3"/>
  </si>
  <si>
    <t>基本分</t>
    <rPh sb="0" eb="3">
      <t>キホンブン</t>
    </rPh>
    <phoneticPr fontId="3"/>
  </si>
  <si>
    <t>加算分</t>
    <rPh sb="0" eb="3">
      <t>カサンブン</t>
    </rPh>
    <phoneticPr fontId="3"/>
  </si>
  <si>
    <t>申請期間①</t>
    <rPh sb="0" eb="4">
      <t>シンセイキカン</t>
    </rPh>
    <phoneticPr fontId="3"/>
  </si>
  <si>
    <t>申請期間②</t>
    <rPh sb="0" eb="4">
      <t>シンセイキカン</t>
    </rPh>
    <phoneticPr fontId="3"/>
  </si>
  <si>
    <t>リース料
総額</t>
    <rPh sb="3" eb="4">
      <t>リョウ</t>
    </rPh>
    <rPh sb="5" eb="7">
      <t>ソウガク</t>
    </rPh>
    <phoneticPr fontId="3"/>
  </si>
  <si>
    <t>交付申請１（総括表）</t>
    <rPh sb="0" eb="4">
      <t>コウフシンセイ</t>
    </rPh>
    <rPh sb="6" eb="9">
      <t>ソウカツヒョウ</t>
    </rPh>
    <phoneticPr fontId="3"/>
  </si>
  <si>
    <t>①・②いずれも該当無</t>
    <rPh sb="7" eb="9">
      <t>ガイトウ</t>
    </rPh>
    <rPh sb="9" eb="10">
      <t>ナシ</t>
    </rPh>
    <phoneticPr fontId="3"/>
  </si>
  <si>
    <t>計</t>
    <rPh sb="0" eb="1">
      <t>ケイ</t>
    </rPh>
    <phoneticPr fontId="3"/>
  </si>
  <si>
    <t>（様式第１号）</t>
    <rPh sb="1" eb="3">
      <t>ヨウシキ</t>
    </rPh>
    <rPh sb="3" eb="4">
      <t>ダイ</t>
    </rPh>
    <rPh sb="5" eb="6">
      <t>ゴウ</t>
    </rPh>
    <phoneticPr fontId="3"/>
  </si>
  <si>
    <t>　公益財団法人東京都私学財団私立高等学校端末整備費助成金交付要綱第４条の規定に基づき、下記のとおり助成金の交付申請をします。</t>
    <rPh sb="16" eb="18">
      <t>コウトウ</t>
    </rPh>
    <rPh sb="19" eb="20">
      <t>コウ</t>
    </rPh>
    <rPh sb="20" eb="22">
      <t>タンマツ</t>
    </rPh>
    <rPh sb="22" eb="24">
      <t>セイビ</t>
    </rPh>
    <rPh sb="24" eb="25">
      <t>ヒ</t>
    </rPh>
    <rPh sb="25" eb="27">
      <t>ジョセイ</t>
    </rPh>
    <rPh sb="27" eb="28">
      <t>キン</t>
    </rPh>
    <rPh sb="28" eb="30">
      <t>コウフ</t>
    </rPh>
    <rPh sb="34" eb="35">
      <t>ジョウ</t>
    </rPh>
    <phoneticPr fontId="3"/>
  </si>
  <si>
    <t>　本様式に記載した全ての端末機器は、本校における生徒の教育及び学習に使用しており、</t>
    <rPh sb="1" eb="4">
      <t>ホンヨウシキ</t>
    </rPh>
    <rPh sb="5" eb="7">
      <t>キサイ</t>
    </rPh>
    <rPh sb="9" eb="10">
      <t>スベ</t>
    </rPh>
    <rPh sb="12" eb="14">
      <t>タンマツ</t>
    </rPh>
    <rPh sb="14" eb="16">
      <t>キキ</t>
    </rPh>
    <rPh sb="18" eb="20">
      <t>ホンコウ</t>
    </rPh>
    <rPh sb="24" eb="26">
      <t>セイト</t>
    </rPh>
    <rPh sb="27" eb="29">
      <t>キョウイク</t>
    </rPh>
    <rPh sb="29" eb="30">
      <t>オヨ</t>
    </rPh>
    <rPh sb="31" eb="33">
      <t>ガクシュウ</t>
    </rPh>
    <rPh sb="34" eb="36">
      <t>シヨウ</t>
    </rPh>
    <phoneticPr fontId="3"/>
  </si>
  <si>
    <t>　その目的を達成するために必要な機能を有しているものであること。</t>
    <rPh sb="3" eb="5">
      <t>モクテキ</t>
    </rPh>
    <rPh sb="6" eb="8">
      <t>タッセイ</t>
    </rPh>
    <rPh sb="13" eb="15">
      <t>ヒツヨウ</t>
    </rPh>
    <rPh sb="16" eb="18">
      <t>キノウ</t>
    </rPh>
    <rPh sb="19" eb="20">
      <t>ユウ</t>
    </rPh>
    <phoneticPr fontId="3"/>
  </si>
  <si>
    <t>1台当たり
端末機器等
購入額
(税込)</t>
    <rPh sb="1" eb="2">
      <t>ダイ</t>
    </rPh>
    <rPh sb="2" eb="3">
      <t>ア</t>
    </rPh>
    <rPh sb="6" eb="8">
      <t>タンマツ</t>
    </rPh>
    <rPh sb="8" eb="10">
      <t>キキ</t>
    </rPh>
    <rPh sb="10" eb="11">
      <t>トウ</t>
    </rPh>
    <rPh sb="12" eb="14">
      <t>コウニュウ</t>
    </rPh>
    <rPh sb="14" eb="15">
      <t>ガク</t>
    </rPh>
    <rPh sb="17" eb="19">
      <t>ゼイコ</t>
    </rPh>
    <phoneticPr fontId="3"/>
  </si>
  <si>
    <r>
      <t xml:space="preserve">1台当たり
助成対象
経費限度額
</t>
    </r>
    <r>
      <rPr>
        <b/>
        <sz val="10"/>
        <color rgb="FFFF0000"/>
        <rFont val="ＭＳ ゴシック"/>
        <family val="3"/>
        <charset val="128"/>
      </rPr>
      <t>（Ａ)</t>
    </r>
    <rPh sb="1" eb="2">
      <t>ダイ</t>
    </rPh>
    <rPh sb="2" eb="3">
      <t>ア</t>
    </rPh>
    <rPh sb="6" eb="10">
      <t>ジョセイタイショウ</t>
    </rPh>
    <rPh sb="11" eb="13">
      <t>ケイヒ</t>
    </rPh>
    <rPh sb="13" eb="15">
      <t>ゲンド</t>
    </rPh>
    <rPh sb="15" eb="16">
      <t>ガク</t>
    </rPh>
    <phoneticPr fontId="14"/>
  </si>
  <si>
    <r>
      <t xml:space="preserve">購
入
数
</t>
    </r>
    <r>
      <rPr>
        <b/>
        <sz val="10"/>
        <color rgb="FFFF0000"/>
        <rFont val="ＭＳ ゴシック"/>
        <family val="3"/>
        <charset val="128"/>
      </rPr>
      <t>（Ｃ）</t>
    </r>
    <rPh sb="0" eb="1">
      <t>コウ</t>
    </rPh>
    <rPh sb="2" eb="3">
      <t>ニュウ</t>
    </rPh>
    <rPh sb="4" eb="5">
      <t>スウ</t>
    </rPh>
    <phoneticPr fontId="14"/>
  </si>
  <si>
    <t>②多子世帯</t>
    <rPh sb="1" eb="5">
      <t>タシセタイ</t>
    </rPh>
    <phoneticPr fontId="3"/>
  </si>
  <si>
    <r>
      <rPr>
        <b/>
        <sz val="10"/>
        <rFont val="ＭＳ ゴシック"/>
        <family val="3"/>
        <charset val="128"/>
      </rPr>
      <t xml:space="preserve">
控除額
</t>
    </r>
    <r>
      <rPr>
        <b/>
        <sz val="9"/>
        <rFont val="ＭＳ ゴシック"/>
        <family val="3"/>
        <charset val="128"/>
      </rPr>
      <t>▲30,000円</t>
    </r>
    <r>
      <rPr>
        <b/>
        <sz val="10"/>
        <rFont val="ＭＳ ゴシック"/>
        <family val="3"/>
        <charset val="128"/>
      </rPr>
      <t xml:space="preserve">
</t>
    </r>
    <r>
      <rPr>
        <b/>
        <sz val="11"/>
        <color rgb="FFFF0000"/>
        <rFont val="ＭＳ ゴシック"/>
        <family val="3"/>
        <charset val="128"/>
      </rPr>
      <t>（Ｂ）</t>
    </r>
    <rPh sb="1" eb="3">
      <t>コウジョ</t>
    </rPh>
    <rPh sb="3" eb="4">
      <t>ガク</t>
    </rPh>
    <rPh sb="12" eb="13">
      <t>エン</t>
    </rPh>
    <phoneticPr fontId="3"/>
  </si>
  <si>
    <t>助成金交付申請額</t>
    <rPh sb="0" eb="3">
      <t>ジョセイキン</t>
    </rPh>
    <rPh sb="3" eb="8">
      <t>コウフシンセイガク</t>
    </rPh>
    <phoneticPr fontId="3"/>
  </si>
  <si>
    <r>
      <t xml:space="preserve">
軽減額
</t>
    </r>
    <r>
      <rPr>
        <b/>
        <sz val="10"/>
        <color rgb="FFFF0000"/>
        <rFont val="ＭＳ ゴシック"/>
        <family val="3"/>
        <charset val="128"/>
      </rPr>
      <t>(A-B)×C</t>
    </r>
    <rPh sb="1" eb="4">
      <t>ケイゲンガク</t>
    </rPh>
    <phoneticPr fontId="3"/>
  </si>
  <si>
    <t>①所得が一定基準以下の世帯</t>
    <rPh sb="1" eb="3">
      <t>ショトク</t>
    </rPh>
    <rPh sb="4" eb="5">
      <t>イチ</t>
    </rPh>
    <rPh sb="5" eb="6">
      <t>テイ</t>
    </rPh>
    <rPh sb="6" eb="8">
      <t>キジュン</t>
    </rPh>
    <rPh sb="8" eb="10">
      <t>イカ</t>
    </rPh>
    <rPh sb="11" eb="13">
      <t>セタイ</t>
    </rPh>
    <phoneticPr fontId="3"/>
  </si>
  <si>
    <r>
      <t xml:space="preserve">軽減額合計
</t>
    </r>
    <r>
      <rPr>
        <sz val="10"/>
        <color rgb="FFFF0000"/>
        <rFont val="ＭＳ ゴシック"/>
        <family val="3"/>
        <charset val="128"/>
      </rPr>
      <t>(基本分＋加算分)</t>
    </r>
    <rPh sb="0" eb="2">
      <t>ケイゲン</t>
    </rPh>
    <rPh sb="2" eb="3">
      <t>ガク</t>
    </rPh>
    <rPh sb="3" eb="5">
      <t>ゴウケイ</t>
    </rPh>
    <rPh sb="8" eb="11">
      <t>キホンブン</t>
    </rPh>
    <rPh sb="12" eb="15">
      <t>カサンブン</t>
    </rPh>
    <phoneticPr fontId="3"/>
  </si>
  <si>
    <t>　</t>
    <phoneticPr fontId="3"/>
  </si>
  <si>
    <t>軽減額</t>
    <rPh sb="0" eb="3">
      <t>ケイゲンガク</t>
    </rPh>
    <phoneticPr fontId="3"/>
  </si>
  <si>
    <t>（Ａ)</t>
    <phoneticPr fontId="3"/>
  </si>
  <si>
    <t>１台当たり
助成対象
経費限度額</t>
    <rPh sb="1" eb="2">
      <t>ダイ</t>
    </rPh>
    <rPh sb="2" eb="3">
      <t>ア</t>
    </rPh>
    <rPh sb="6" eb="10">
      <t>ジョセイタイショウ</t>
    </rPh>
    <rPh sb="11" eb="13">
      <t>ケイヒ</t>
    </rPh>
    <rPh sb="13" eb="15">
      <t>ゲンド</t>
    </rPh>
    <rPh sb="15" eb="16">
      <t>ガク</t>
    </rPh>
    <phoneticPr fontId="14"/>
  </si>
  <si>
    <t>（Ｂ）</t>
    <phoneticPr fontId="3"/>
  </si>
  <si>
    <t>控除額
▲30,000円</t>
    <rPh sb="0" eb="2">
      <t>コウジョ</t>
    </rPh>
    <rPh sb="2" eb="3">
      <t>ガク</t>
    </rPh>
    <rPh sb="11" eb="12">
      <t>エン</t>
    </rPh>
    <phoneticPr fontId="3"/>
  </si>
  <si>
    <t>（Ａ－Ｂ）</t>
    <phoneticPr fontId="3"/>
  </si>
  <si>
    <t>①所得が一定
基準以下の世帯</t>
    <rPh sb="1" eb="3">
      <t>ショトク</t>
    </rPh>
    <rPh sb="4" eb="6">
      <t>イッテイ</t>
    </rPh>
    <rPh sb="7" eb="9">
      <t>キジュン</t>
    </rPh>
    <rPh sb="9" eb="11">
      <t>イカ</t>
    </rPh>
    <rPh sb="12" eb="14">
      <t>セタイ</t>
    </rPh>
    <phoneticPr fontId="3"/>
  </si>
  <si>
    <t>助成金交付申請額</t>
    <rPh sb="0" eb="3">
      <t>ジョセイキン</t>
    </rPh>
    <rPh sb="3" eb="8">
      <t>コウフシンセイガク</t>
    </rPh>
    <phoneticPr fontId="3"/>
  </si>
  <si>
    <r>
      <t xml:space="preserve">軽減額合計
</t>
    </r>
    <r>
      <rPr>
        <sz val="9"/>
        <color rgb="FFFF0000"/>
        <rFont val="ＭＳ ゴシック"/>
        <family val="3"/>
        <charset val="128"/>
      </rPr>
      <t>(基本分＋加算分)</t>
    </r>
    <rPh sb="0" eb="2">
      <t>ケイゲン</t>
    </rPh>
    <rPh sb="2" eb="3">
      <t>ガク</t>
    </rPh>
    <rPh sb="3" eb="5">
      <t>ゴウケイ</t>
    </rPh>
    <rPh sb="8" eb="11">
      <t>キホンブン</t>
    </rPh>
    <rPh sb="12" eb="15">
      <t>カサンブン</t>
    </rPh>
    <phoneticPr fontId="3"/>
  </si>
  <si>
    <t>（Ａ）</t>
    <phoneticPr fontId="3"/>
  </si>
  <si>
    <t>リース
台数</t>
    <rPh sb="4" eb="6">
      <t>ダイスウ</t>
    </rPh>
    <phoneticPr fontId="3"/>
  </si>
  <si>
    <r>
      <t xml:space="preserve">リース料
</t>
    </r>
    <r>
      <rPr>
        <sz val="9"/>
        <rFont val="ＭＳ ゴシック"/>
        <family val="3"/>
        <charset val="128"/>
      </rPr>
      <t>(本年度支払分)</t>
    </r>
    <rPh sb="3" eb="4">
      <t>リョウ</t>
    </rPh>
    <rPh sb="6" eb="9">
      <t>ホンネンド</t>
    </rPh>
    <rPh sb="9" eb="11">
      <t>シハライ</t>
    </rPh>
    <rPh sb="11" eb="12">
      <t>ブン</t>
    </rPh>
    <phoneticPr fontId="3"/>
  </si>
  <si>
    <t>(C)=A/B</t>
    <phoneticPr fontId="3"/>
  </si>
  <si>
    <t>1台当たり
端末機器等
リース額</t>
    <rPh sb="1" eb="2">
      <t>ダイ</t>
    </rPh>
    <rPh sb="2" eb="3">
      <t>ア</t>
    </rPh>
    <rPh sb="6" eb="10">
      <t>タンマツキキ</t>
    </rPh>
    <rPh sb="10" eb="11">
      <t>トウ</t>
    </rPh>
    <rPh sb="15" eb="16">
      <t>ガク</t>
    </rPh>
    <phoneticPr fontId="14"/>
  </si>
  <si>
    <t>（Ｄ）</t>
    <phoneticPr fontId="3"/>
  </si>
  <si>
    <t>（Ｅ）</t>
    <phoneticPr fontId="3"/>
  </si>
  <si>
    <t>1台当たり
助成対象
経費限度額</t>
    <rPh sb="1" eb="2">
      <t>ダイ</t>
    </rPh>
    <rPh sb="2" eb="3">
      <t>ア</t>
    </rPh>
    <rPh sb="6" eb="10">
      <t>ジョセイタイショウ</t>
    </rPh>
    <rPh sb="11" eb="13">
      <t>ケイヒ</t>
    </rPh>
    <rPh sb="13" eb="15">
      <t>ゲンド</t>
    </rPh>
    <rPh sb="15" eb="16">
      <t>ガク</t>
    </rPh>
    <phoneticPr fontId="14"/>
  </si>
  <si>
    <t>学校負担額</t>
    <rPh sb="0" eb="2">
      <t>ガッコウ</t>
    </rPh>
    <rPh sb="2" eb="4">
      <t>フタン</t>
    </rPh>
    <rPh sb="4" eb="5">
      <t>ガク</t>
    </rPh>
    <phoneticPr fontId="14"/>
  </si>
  <si>
    <t>(F)=(D-E)×B</t>
    <phoneticPr fontId="3"/>
  </si>
  <si>
    <t>有償貸与料</t>
    <rPh sb="0" eb="2">
      <t>ユウショウ</t>
    </rPh>
    <rPh sb="2" eb="4">
      <t>タイヨ</t>
    </rPh>
    <rPh sb="4" eb="5">
      <t>リョウ</t>
    </rPh>
    <phoneticPr fontId="3"/>
  </si>
  <si>
    <t>(Ｇ)</t>
    <phoneticPr fontId="3"/>
  </si>
  <si>
    <t>(F-G)</t>
    <phoneticPr fontId="3"/>
  </si>
  <si>
    <t>（Ａ）</t>
    <phoneticPr fontId="3"/>
  </si>
  <si>
    <t>（Ｂ）</t>
    <phoneticPr fontId="3"/>
  </si>
  <si>
    <t>（Ｃ)</t>
    <phoneticPr fontId="3"/>
  </si>
  <si>
    <t>(D)=(A-B)＊C</t>
    <phoneticPr fontId="3"/>
  </si>
  <si>
    <t>（Ｅ)</t>
    <phoneticPr fontId="3"/>
  </si>
  <si>
    <t>(Ｄ-Ｅ)</t>
    <phoneticPr fontId="3"/>
  </si>
  <si>
    <t>購入数</t>
    <rPh sb="0" eb="2">
      <t>コウニュウ</t>
    </rPh>
    <rPh sb="2" eb="3">
      <t>スウ</t>
    </rPh>
    <phoneticPr fontId="14"/>
  </si>
  <si>
    <t>　　また、当該生徒に対して、３０,０００円の負担軽減を確実に行ったこと。</t>
    <phoneticPr fontId="3"/>
  </si>
  <si>
    <t>　　その世帯状況を適切に確認したこと。また、当該生徒に対して、１５,０００円の負担軽減を確実に行ったこと。</t>
    <rPh sb="4" eb="6">
      <t>セタイ</t>
    </rPh>
    <rPh sb="6" eb="8">
      <t>ジョウキョウ</t>
    </rPh>
    <rPh sb="9" eb="11">
      <t>テキセツ</t>
    </rPh>
    <rPh sb="12" eb="14">
      <t>カクニン</t>
    </rPh>
    <phoneticPr fontId="3"/>
  </si>
  <si>
    <t>　　また、当該生徒に対して、３０，０００円の負担軽減を確実に行ったこと。</t>
    <phoneticPr fontId="3"/>
  </si>
  <si>
    <t>　　公的な書類に基づき、その世帯所得状況を適切に確認したこと。</t>
    <rPh sb="14" eb="16">
      <t>セタイ</t>
    </rPh>
    <rPh sb="16" eb="20">
      <t>ショトクジョウキョウ</t>
    </rPh>
    <rPh sb="21" eb="23">
      <t>テキセツ</t>
    </rPh>
    <rPh sb="24" eb="26">
      <t>カクニン</t>
    </rPh>
    <phoneticPr fontId="3"/>
  </si>
  <si>
    <t>　助成申請の対象とする全ての新入生（又はその保護者）から、端末機器購入額が確認できる領収書等を漏れなく徴取し、</t>
    <rPh sb="1" eb="5">
      <t>ジョセイシンセイ</t>
    </rPh>
    <rPh sb="6" eb="8">
      <t>タイショウ</t>
    </rPh>
    <rPh sb="11" eb="12">
      <t>スベ</t>
    </rPh>
    <rPh sb="14" eb="17">
      <t>シンニュウセイ</t>
    </rPh>
    <rPh sb="18" eb="19">
      <t>マタ</t>
    </rPh>
    <rPh sb="22" eb="25">
      <t>ホゴシャ</t>
    </rPh>
    <rPh sb="29" eb="31">
      <t>タンマツ</t>
    </rPh>
    <rPh sb="31" eb="33">
      <t>キキ</t>
    </rPh>
    <rPh sb="33" eb="36">
      <t>コウニュウガク</t>
    </rPh>
    <rPh sb="37" eb="39">
      <t>カクニン</t>
    </rPh>
    <rPh sb="42" eb="46">
      <t>リョウシュウショトウ</t>
    </rPh>
    <rPh sb="47" eb="48">
      <t>モ</t>
    </rPh>
    <rPh sb="51" eb="53">
      <t>チョウシュ</t>
    </rPh>
    <phoneticPr fontId="3"/>
  </si>
  <si>
    <r>
      <t>　</t>
    </r>
    <r>
      <rPr>
        <b/>
        <u/>
        <sz val="11"/>
        <rFont val="HGS創英角ｺﾞｼｯｸUB"/>
        <family val="3"/>
        <charset val="128"/>
      </rPr>
      <t>①所得が一定基準以下の世帯に係る学校の追加負担軽減額</t>
    </r>
    <r>
      <rPr>
        <sz val="11"/>
        <rFont val="ＭＳ ゴシック"/>
        <family val="3"/>
        <charset val="128"/>
      </rPr>
      <t>に関し、該当する全ての新入生について、課税証明書等の</t>
    </r>
    <rPh sb="2" eb="4">
      <t>ショトク</t>
    </rPh>
    <rPh sb="5" eb="7">
      <t>イッテイ</t>
    </rPh>
    <rPh sb="7" eb="9">
      <t>キジュン</t>
    </rPh>
    <rPh sb="9" eb="11">
      <t>イカ</t>
    </rPh>
    <rPh sb="12" eb="14">
      <t>セタイ</t>
    </rPh>
    <rPh sb="15" eb="16">
      <t>カカ</t>
    </rPh>
    <rPh sb="17" eb="19">
      <t>ガッコウ</t>
    </rPh>
    <rPh sb="20" eb="22">
      <t>ツイカ</t>
    </rPh>
    <rPh sb="22" eb="24">
      <t>フタン</t>
    </rPh>
    <rPh sb="24" eb="26">
      <t>ケイゲン</t>
    </rPh>
    <rPh sb="26" eb="27">
      <t>ガク</t>
    </rPh>
    <rPh sb="28" eb="29">
      <t>カン</t>
    </rPh>
    <rPh sb="31" eb="33">
      <t>ガイトウ</t>
    </rPh>
    <rPh sb="35" eb="36">
      <t>スベ</t>
    </rPh>
    <rPh sb="38" eb="41">
      <t>シンニュウセイ</t>
    </rPh>
    <rPh sb="46" eb="51">
      <t>カゼイショウメイショ</t>
    </rPh>
    <rPh sb="51" eb="52">
      <t>トウ</t>
    </rPh>
    <phoneticPr fontId="3"/>
  </si>
  <si>
    <r>
      <t>　</t>
    </r>
    <r>
      <rPr>
        <b/>
        <u/>
        <sz val="11"/>
        <rFont val="HGP創英角ｺﾞｼｯｸUB"/>
        <family val="3"/>
        <charset val="128"/>
      </rPr>
      <t>②多子世帯に係る学校の追加負担軽減額</t>
    </r>
    <r>
      <rPr>
        <sz val="11"/>
        <rFont val="ＭＳ ゴシック"/>
        <family val="3"/>
        <charset val="128"/>
      </rPr>
      <t>に関し、該当する全ての新入生について、住民票等の公的な書類に基づき、</t>
    </r>
    <rPh sb="2" eb="4">
      <t>タシ</t>
    </rPh>
    <rPh sb="4" eb="6">
      <t>セタイ</t>
    </rPh>
    <rPh sb="7" eb="8">
      <t>カカ</t>
    </rPh>
    <rPh sb="9" eb="11">
      <t>ガッコウ</t>
    </rPh>
    <rPh sb="12" eb="14">
      <t>ツイカ</t>
    </rPh>
    <rPh sb="14" eb="16">
      <t>フタン</t>
    </rPh>
    <rPh sb="16" eb="18">
      <t>ケイゲン</t>
    </rPh>
    <rPh sb="18" eb="19">
      <t>ガク</t>
    </rPh>
    <rPh sb="20" eb="21">
      <t>カン</t>
    </rPh>
    <rPh sb="23" eb="25">
      <t>ガイトウ</t>
    </rPh>
    <rPh sb="27" eb="28">
      <t>スベ</t>
    </rPh>
    <rPh sb="30" eb="33">
      <t>シンニュウセイ</t>
    </rPh>
    <rPh sb="38" eb="41">
      <t>ジュウミンヒョウ</t>
    </rPh>
    <rPh sb="41" eb="42">
      <t>トウ</t>
    </rPh>
    <rPh sb="43" eb="45">
      <t>コウテキ</t>
    </rPh>
    <rPh sb="46" eb="48">
      <t>ショルイ</t>
    </rPh>
    <rPh sb="49" eb="50">
      <t>モト</t>
    </rPh>
    <phoneticPr fontId="3"/>
  </si>
  <si>
    <r>
      <t>交付申請２-２</t>
    </r>
    <r>
      <rPr>
        <b/>
        <sz val="12"/>
        <rFont val="BIZ UDゴシック"/>
        <family val="3"/>
        <charset val="128"/>
      </rPr>
      <t>（学校が一括リース調達した場合）</t>
    </r>
    <rPh sb="0" eb="2">
      <t>コウフ</t>
    </rPh>
    <rPh sb="2" eb="4">
      <t>シンセイ</t>
    </rPh>
    <rPh sb="8" eb="10">
      <t>ガッコウ</t>
    </rPh>
    <rPh sb="11" eb="13">
      <t>イッカツ</t>
    </rPh>
    <rPh sb="16" eb="18">
      <t>チョウタツ</t>
    </rPh>
    <rPh sb="20" eb="22">
      <t>バアイ</t>
    </rPh>
    <phoneticPr fontId="3"/>
  </si>
  <si>
    <r>
      <t>交付申請２-１</t>
    </r>
    <r>
      <rPr>
        <b/>
        <sz val="12"/>
        <rFont val="BIZ UDゴシック"/>
        <family val="3"/>
        <charset val="128"/>
      </rPr>
      <t>（学校が一括購入した場合）</t>
    </r>
    <rPh sb="0" eb="2">
      <t>コウフ</t>
    </rPh>
    <rPh sb="2" eb="4">
      <t>シンセイ</t>
    </rPh>
    <rPh sb="8" eb="10">
      <t>ガッコウ</t>
    </rPh>
    <rPh sb="11" eb="13">
      <t>イッカツ</t>
    </rPh>
    <rPh sb="13" eb="15">
      <t>コウニュウ</t>
    </rPh>
    <rPh sb="17" eb="19">
      <t>バアイ</t>
    </rPh>
    <phoneticPr fontId="3"/>
  </si>
  <si>
    <r>
      <rPr>
        <b/>
        <sz val="14"/>
        <rFont val="BIZ UDゴシック"/>
        <family val="3"/>
        <charset val="128"/>
      </rPr>
      <t>交付申請２-３</t>
    </r>
    <r>
      <rPr>
        <b/>
        <sz val="12"/>
        <rFont val="BIZ UDゴシック"/>
        <family val="3"/>
        <charset val="128"/>
      </rPr>
      <t>（生徒が各自で購入した場合）</t>
    </r>
    <rPh sb="0" eb="2">
      <t>コウフ</t>
    </rPh>
    <rPh sb="2" eb="4">
      <t>シンセイ</t>
    </rPh>
    <rPh sb="8" eb="10">
      <t>セイト</t>
    </rPh>
    <rPh sb="11" eb="13">
      <t>カクジ</t>
    </rPh>
    <rPh sb="14" eb="16">
      <t>コウニュウ</t>
    </rPh>
    <rPh sb="18" eb="20">
      <t>バアイ</t>
    </rPh>
    <phoneticPr fontId="3"/>
  </si>
  <si>
    <r>
      <t>交付申請２-４</t>
    </r>
    <r>
      <rPr>
        <b/>
        <sz val="12"/>
        <rFont val="BIZ UDゴシック"/>
        <family val="3"/>
        <charset val="128"/>
      </rPr>
      <t>（生徒が学校経由で購入した場合）</t>
    </r>
    <rPh sb="0" eb="4">
      <t>コウフシンセイ</t>
    </rPh>
    <rPh sb="8" eb="10">
      <t>セイト</t>
    </rPh>
    <rPh sb="11" eb="13">
      <t>ガッコウ</t>
    </rPh>
    <rPh sb="13" eb="15">
      <t>ケイユ</t>
    </rPh>
    <rPh sb="16" eb="18">
      <t>コウニュウ</t>
    </rPh>
    <rPh sb="20" eb="22">
      <t>バアイ</t>
    </rPh>
    <phoneticPr fontId="3"/>
  </si>
  <si>
    <r>
      <t>申請期間</t>
    </r>
    <r>
      <rPr>
        <sz val="14"/>
        <color rgb="FFFF0000"/>
        <rFont val="HGPｺﾞｼｯｸM"/>
        <family val="3"/>
        <charset val="128"/>
      </rPr>
      <t>①</t>
    </r>
    <r>
      <rPr>
        <sz val="14"/>
        <rFont val="HGPｺﾞｼｯｸM"/>
        <family val="3"/>
        <charset val="128"/>
      </rPr>
      <t>基本分</t>
    </r>
    <rPh sb="0" eb="4">
      <t>シンセイキカン</t>
    </rPh>
    <rPh sb="5" eb="8">
      <t>キホンブン</t>
    </rPh>
    <phoneticPr fontId="3"/>
  </si>
  <si>
    <r>
      <t>申請期間</t>
    </r>
    <r>
      <rPr>
        <sz val="14"/>
        <color rgb="FFFF0000"/>
        <rFont val="HGPｺﾞｼｯｸM"/>
        <family val="3"/>
        <charset val="128"/>
      </rPr>
      <t>②</t>
    </r>
    <r>
      <rPr>
        <sz val="14"/>
        <rFont val="HGPｺﾞｼｯｸM"/>
        <family val="3"/>
        <charset val="128"/>
      </rPr>
      <t>加算分</t>
    </r>
    <rPh sb="0" eb="4">
      <t>シンセイキカン</t>
    </rPh>
    <rPh sb="5" eb="7">
      <t>カサン</t>
    </rPh>
    <rPh sb="7" eb="8">
      <t>ブン</t>
    </rPh>
    <phoneticPr fontId="3"/>
  </si>
  <si>
    <r>
      <t>申請期間</t>
    </r>
    <r>
      <rPr>
        <sz val="14"/>
        <color rgb="FFFF0000"/>
        <rFont val="HGPｺﾞｼｯｸM"/>
        <family val="3"/>
        <charset val="128"/>
      </rPr>
      <t>②</t>
    </r>
    <r>
      <rPr>
        <sz val="14"/>
        <rFont val="HGPｺﾞｼｯｸM"/>
        <family val="3"/>
        <charset val="128"/>
      </rPr>
      <t>基本分</t>
    </r>
    <rPh sb="0" eb="4">
      <t>シンセイキカン</t>
    </rPh>
    <rPh sb="5" eb="8">
      <t>キホンブン</t>
    </rPh>
    <phoneticPr fontId="3"/>
  </si>
  <si>
    <t>設置者名</t>
    <rPh sb="0" eb="3">
      <t>セッチシャ</t>
    </rPh>
    <rPh sb="3" eb="4">
      <t>メイ</t>
    </rPh>
    <phoneticPr fontId="3"/>
  </si>
  <si>
    <t>(緊急連絡先）</t>
    <rPh sb="1" eb="3">
      <t>キンキュウ</t>
    </rPh>
    <rPh sb="3" eb="6">
      <t>レンラクサキ</t>
    </rPh>
    <phoneticPr fontId="3"/>
  </si>
  <si>
    <t>（事務担当者連絡先）</t>
    <rPh sb="1" eb="3">
      <t>ジム</t>
    </rPh>
    <rPh sb="3" eb="6">
      <t>タントウシャ</t>
    </rPh>
    <rPh sb="6" eb="9">
      <t>レンラクサキ</t>
    </rPh>
    <phoneticPr fontId="3"/>
  </si>
  <si>
    <t>学校番号</t>
    <rPh sb="0" eb="4">
      <t>ガッコウバンゴウ</t>
    </rPh>
    <phoneticPr fontId="3"/>
  </si>
  <si>
    <t>学校番号</t>
    <rPh sb="0" eb="2">
      <t>ガッコウ</t>
    </rPh>
    <rPh sb="2" eb="4">
      <t>バンゴウ</t>
    </rPh>
    <phoneticPr fontId="3"/>
  </si>
  <si>
    <t>設置者所在地</t>
    <rPh sb="0" eb="3">
      <t>セッチシャ</t>
    </rPh>
    <rPh sb="3" eb="6">
      <t>ショザイチ</t>
    </rPh>
    <phoneticPr fontId="3"/>
  </si>
  <si>
    <t>学校番号</t>
    <rPh sb="0" eb="4">
      <t>ガッコウバンゴウ</t>
    </rPh>
    <phoneticPr fontId="3"/>
  </si>
  <si>
    <t>加算分</t>
    <rPh sb="0" eb="2">
      <t>カサン</t>
    </rPh>
    <rPh sb="2" eb="3">
      <t>ブン</t>
    </rPh>
    <phoneticPr fontId="3"/>
  </si>
  <si>
    <t>基本分</t>
    <rPh sb="0" eb="3">
      <t>キホンブン</t>
    </rPh>
    <phoneticPr fontId="3"/>
  </si>
  <si>
    <t>理事長名</t>
    <rPh sb="0" eb="3">
      <t>リジチョウ</t>
    </rPh>
    <rPh sb="3" eb="4">
      <t>メイ</t>
    </rPh>
    <phoneticPr fontId="3"/>
  </si>
  <si>
    <r>
      <t>申請期間</t>
    </r>
    <r>
      <rPr>
        <sz val="12"/>
        <color rgb="FFFF0000"/>
        <rFont val="HGPｺﾞｼｯｸM"/>
        <family val="3"/>
        <charset val="128"/>
      </rPr>
      <t>①</t>
    </r>
    <r>
      <rPr>
        <sz val="12"/>
        <rFont val="HGPｺﾞｼｯｸM"/>
        <family val="3"/>
        <charset val="128"/>
      </rPr>
      <t>基本分</t>
    </r>
    <rPh sb="0" eb="4">
      <t>シンセイキカン</t>
    </rPh>
    <rPh sb="5" eb="8">
      <t>キホンブン</t>
    </rPh>
    <phoneticPr fontId="3"/>
  </si>
  <si>
    <r>
      <t>申請期間</t>
    </r>
    <r>
      <rPr>
        <sz val="12"/>
        <color rgb="FFFF0000"/>
        <rFont val="HGPｺﾞｼｯｸM"/>
        <family val="3"/>
        <charset val="128"/>
      </rPr>
      <t>②</t>
    </r>
    <r>
      <rPr>
        <sz val="12"/>
        <color theme="1"/>
        <rFont val="HGPｺﾞｼｯｸM"/>
        <family val="3"/>
        <charset val="128"/>
      </rPr>
      <t>基本</t>
    </r>
    <r>
      <rPr>
        <sz val="12"/>
        <rFont val="HGPｺﾞｼｯｸM"/>
        <family val="3"/>
        <charset val="128"/>
      </rPr>
      <t>分</t>
    </r>
    <rPh sb="0" eb="4">
      <t>シンセイキカン</t>
    </rPh>
    <rPh sb="5" eb="7">
      <t>キホン</t>
    </rPh>
    <rPh sb="7" eb="8">
      <t>ブン</t>
    </rPh>
    <phoneticPr fontId="3"/>
  </si>
  <si>
    <r>
      <t>　</t>
    </r>
    <r>
      <rPr>
        <b/>
        <u/>
        <sz val="11"/>
        <rFont val="HGP創英角ｺﾞｼｯｸUB"/>
        <family val="3"/>
        <charset val="128"/>
      </rPr>
      <t>以外の品目</t>
    </r>
    <r>
      <rPr>
        <sz val="11"/>
        <rFont val="ＭＳ ゴシック"/>
        <family val="3"/>
        <charset val="128"/>
      </rPr>
      <t>について、上記の端末機器購入額に</t>
    </r>
    <r>
      <rPr>
        <b/>
        <u/>
        <sz val="11"/>
        <rFont val="HGS創英角ｺﾞｼｯｸUB"/>
        <family val="3"/>
        <charset val="128"/>
      </rPr>
      <t>含まれていない</t>
    </r>
    <r>
      <rPr>
        <sz val="11"/>
        <rFont val="ＭＳ ゴシック"/>
        <family val="3"/>
        <charset val="128"/>
      </rPr>
      <t>こと。</t>
    </r>
    <rPh sb="1" eb="3">
      <t>イガイ</t>
    </rPh>
    <rPh sb="4" eb="6">
      <t>ヒンモク</t>
    </rPh>
    <rPh sb="11" eb="13">
      <t>ジョウキ</t>
    </rPh>
    <rPh sb="14" eb="16">
      <t>タンマツ</t>
    </rPh>
    <rPh sb="16" eb="21">
      <t>キキコウニュウガク</t>
    </rPh>
    <rPh sb="22" eb="23">
      <t>フク</t>
    </rPh>
    <phoneticPr fontId="3"/>
  </si>
  <si>
    <t>　③端末機器購入時に設定した、使用する生徒の在学期間中の保守・保証料、④その他特に必要と認められる経費）</t>
    <rPh sb="2" eb="4">
      <t>タンマツ</t>
    </rPh>
    <rPh sb="4" eb="6">
      <t>キキ</t>
    </rPh>
    <rPh sb="6" eb="9">
      <t>コウニュウジ</t>
    </rPh>
    <rPh sb="10" eb="12">
      <t>セッテイ</t>
    </rPh>
    <rPh sb="15" eb="17">
      <t>シヨウ</t>
    </rPh>
    <rPh sb="19" eb="21">
      <t>セイト</t>
    </rPh>
    <rPh sb="22" eb="27">
      <t>ザイガクキカンチュウ</t>
    </rPh>
    <rPh sb="28" eb="30">
      <t>ホシュ</t>
    </rPh>
    <rPh sb="31" eb="34">
      <t>ホショウリョウ</t>
    </rPh>
    <rPh sb="38" eb="39">
      <t>ホカ</t>
    </rPh>
    <rPh sb="39" eb="40">
      <t>トク</t>
    </rPh>
    <rPh sb="41" eb="43">
      <t>ヒツヨウ</t>
    </rPh>
    <rPh sb="44" eb="45">
      <t>ミト</t>
    </rPh>
    <rPh sb="49" eb="51">
      <t>ケイヒ</t>
    </rPh>
    <phoneticPr fontId="3"/>
  </si>
  <si>
    <r>
      <t>　必要と認められる経費）</t>
    </r>
    <r>
      <rPr>
        <b/>
        <u/>
        <sz val="11"/>
        <rFont val="HGS創英角ｺﾞｼｯｸUB"/>
        <family val="3"/>
        <charset val="128"/>
      </rPr>
      <t>以外の品目</t>
    </r>
    <r>
      <rPr>
        <sz val="11"/>
        <rFont val="ＭＳ ゴシック"/>
        <family val="3"/>
        <charset val="128"/>
      </rPr>
      <t>について、上記の端末機器リース金額に</t>
    </r>
    <r>
      <rPr>
        <b/>
        <u/>
        <sz val="11"/>
        <rFont val="HGS創英角ｺﾞｼｯｸUB"/>
        <family val="3"/>
        <charset val="128"/>
      </rPr>
      <t>含まれていない</t>
    </r>
    <r>
      <rPr>
        <sz val="11"/>
        <rFont val="ＭＳ ゴシック"/>
        <family val="3"/>
        <charset val="128"/>
      </rPr>
      <t>こと。</t>
    </r>
    <rPh sb="22" eb="24">
      <t>ジョウキ</t>
    </rPh>
    <rPh sb="25" eb="27">
      <t>タンマツ</t>
    </rPh>
    <rPh sb="27" eb="29">
      <t>キキ</t>
    </rPh>
    <rPh sb="32" eb="34">
      <t>キンガク</t>
    </rPh>
    <rPh sb="35" eb="36">
      <t>フク</t>
    </rPh>
    <phoneticPr fontId="3"/>
  </si>
  <si>
    <t xml:space="preserve">  各種周辺機器、③端末機器購入時に設定した、使用する生徒の在学期間中の保守・保証料、④その他特に</t>
    <phoneticPr fontId="3"/>
  </si>
  <si>
    <t>　③端末機器購入時に設定した、使用する生徒の在学期間中の保守・保証料、④その他特に必要と認められる経費）</t>
    <rPh sb="2" eb="4">
      <t>タンマツ</t>
    </rPh>
    <rPh sb="4" eb="6">
      <t>キキ</t>
    </rPh>
    <rPh sb="6" eb="8">
      <t>コウニュウ</t>
    </rPh>
    <rPh sb="8" eb="9">
      <t>ジ</t>
    </rPh>
    <rPh sb="10" eb="12">
      <t>セッテイ</t>
    </rPh>
    <rPh sb="15" eb="17">
      <t>シヨウ</t>
    </rPh>
    <rPh sb="19" eb="21">
      <t>セイト</t>
    </rPh>
    <rPh sb="22" eb="24">
      <t>ザイガク</t>
    </rPh>
    <rPh sb="24" eb="26">
      <t>キカン</t>
    </rPh>
    <rPh sb="26" eb="27">
      <t>チュウ</t>
    </rPh>
    <rPh sb="28" eb="30">
      <t>ホシュ</t>
    </rPh>
    <rPh sb="31" eb="34">
      <t>ホショウリョウ</t>
    </rPh>
    <phoneticPr fontId="3"/>
  </si>
  <si>
    <r>
      <t>申請期間</t>
    </r>
    <r>
      <rPr>
        <sz val="12"/>
        <color rgb="FFFF0000"/>
        <rFont val="HGPｺﾞｼｯｸM"/>
        <family val="3"/>
        <charset val="128"/>
      </rPr>
      <t>②</t>
    </r>
    <r>
      <rPr>
        <sz val="12"/>
        <color theme="1"/>
        <rFont val="HGPｺﾞｼｯｸM"/>
        <family val="3"/>
        <charset val="128"/>
      </rPr>
      <t>加算</t>
    </r>
    <r>
      <rPr>
        <sz val="12"/>
        <rFont val="HGPｺﾞｼｯｸM"/>
        <family val="3"/>
        <charset val="128"/>
      </rPr>
      <t>分</t>
    </r>
    <rPh sb="0" eb="4">
      <t>シンセイキカン</t>
    </rPh>
    <rPh sb="5" eb="7">
      <t>カサン</t>
    </rPh>
    <rPh sb="7" eb="8">
      <t>ブン</t>
    </rPh>
    <phoneticPr fontId="3"/>
  </si>
  <si>
    <r>
      <t>申請期間</t>
    </r>
    <r>
      <rPr>
        <sz val="12"/>
        <color rgb="FFFF0000"/>
        <rFont val="HGPｺﾞｼｯｸM"/>
        <family val="3"/>
        <charset val="128"/>
      </rPr>
      <t>②</t>
    </r>
    <r>
      <rPr>
        <sz val="12"/>
        <rFont val="HGPｺﾞｼｯｸM"/>
        <family val="3"/>
        <charset val="128"/>
      </rPr>
      <t>基本分</t>
    </r>
    <rPh sb="0" eb="4">
      <t>シンセイキカン</t>
    </rPh>
    <rPh sb="5" eb="8">
      <t>キホンブン</t>
    </rPh>
    <phoneticPr fontId="3"/>
  </si>
  <si>
    <t>法人番号(設置者番号)</t>
    <rPh sb="0" eb="4">
      <t>ホウジンバンゴウ</t>
    </rPh>
    <rPh sb="5" eb="8">
      <t>セッチシャ</t>
    </rPh>
    <rPh sb="8" eb="10">
      <t>バンゴウ</t>
    </rPh>
    <phoneticPr fontId="3"/>
  </si>
  <si>
    <t>学校が実施する、生徒(保護者)の端末購入等費用への負担軽減の金額</t>
    <rPh sb="0" eb="2">
      <t>ガッコウ</t>
    </rPh>
    <rPh sb="3" eb="5">
      <t>ジッシ</t>
    </rPh>
    <rPh sb="8" eb="10">
      <t>セイト</t>
    </rPh>
    <rPh sb="11" eb="14">
      <t>ホゴシャ</t>
    </rPh>
    <rPh sb="16" eb="21">
      <t>タンマツコウニュウトウ</t>
    </rPh>
    <rPh sb="21" eb="23">
      <t>ヒヨウ</t>
    </rPh>
    <rPh sb="25" eb="27">
      <t>フタン</t>
    </rPh>
    <rPh sb="27" eb="29">
      <t>ケイゲン</t>
    </rPh>
    <rPh sb="30" eb="32">
      <t>キンガク</t>
    </rPh>
    <phoneticPr fontId="3"/>
  </si>
  <si>
    <t>学校が実施する、生徒(保護者)の端末購入等費用への負担軽減の金額</t>
    <rPh sb="0" eb="2">
      <t>ガッコウ</t>
    </rPh>
    <rPh sb="3" eb="5">
      <t>ジッシ</t>
    </rPh>
    <rPh sb="8" eb="10">
      <t>セイト</t>
    </rPh>
    <rPh sb="11" eb="14">
      <t>ホゴシャ</t>
    </rPh>
    <rPh sb="16" eb="18">
      <t>タンマツ</t>
    </rPh>
    <rPh sb="18" eb="20">
      <t>コウニュウ</t>
    </rPh>
    <rPh sb="20" eb="21">
      <t>トウ</t>
    </rPh>
    <rPh sb="21" eb="23">
      <t>ヒヨウ</t>
    </rPh>
    <rPh sb="25" eb="27">
      <t>フタン</t>
    </rPh>
    <rPh sb="27" eb="29">
      <t>ケイゲン</t>
    </rPh>
    <rPh sb="30" eb="32">
      <t>キンガク</t>
    </rPh>
    <phoneticPr fontId="3"/>
  </si>
  <si>
    <t>　</t>
  </si>
  <si>
    <t>学校名</t>
    <rPh sb="0" eb="3">
      <t>ガッコウメイ</t>
    </rPh>
    <phoneticPr fontId="55"/>
  </si>
  <si>
    <t>学校番号</t>
    <rPh sb="0" eb="4">
      <t>ガッコウバンゴウ</t>
    </rPh>
    <phoneticPr fontId="55"/>
  </si>
  <si>
    <t>ア. 新入生実員及び助成対象生徒数の状況</t>
    <rPh sb="3" eb="6">
      <t>シンニュウセイ</t>
    </rPh>
    <rPh sb="6" eb="8">
      <t>ジツイン</t>
    </rPh>
    <rPh sb="8" eb="9">
      <t>オヨ</t>
    </rPh>
    <rPh sb="10" eb="12">
      <t>ジョセイ</t>
    </rPh>
    <rPh sb="12" eb="14">
      <t>タイショウ</t>
    </rPh>
    <rPh sb="14" eb="17">
      <t>セイトスウ</t>
    </rPh>
    <rPh sb="18" eb="20">
      <t>ジョウキョウ</t>
    </rPh>
    <phoneticPr fontId="55"/>
  </si>
  <si>
    <t>【申請期間①】</t>
    <rPh sb="1" eb="3">
      <t>シンセイ</t>
    </rPh>
    <rPh sb="3" eb="5">
      <t>キカン</t>
    </rPh>
    <phoneticPr fontId="55"/>
  </si>
  <si>
    <t>※適宜、行を追加して作成してください</t>
    <phoneticPr fontId="55"/>
  </si>
  <si>
    <t>申請時点の学年</t>
    <rPh sb="0" eb="2">
      <t>シンセイ</t>
    </rPh>
    <rPh sb="2" eb="4">
      <t>ジテン</t>
    </rPh>
    <rPh sb="5" eb="7">
      <t>ガクネン</t>
    </rPh>
    <phoneticPr fontId="55"/>
  </si>
  <si>
    <t>事象発生時期</t>
    <rPh sb="0" eb="2">
      <t>ジショウ</t>
    </rPh>
    <rPh sb="2" eb="4">
      <t>ハッセイ</t>
    </rPh>
    <rPh sb="4" eb="6">
      <t>ジキ</t>
    </rPh>
    <phoneticPr fontId="55"/>
  </si>
  <si>
    <t>人数</t>
    <rPh sb="0" eb="2">
      <t>ニンズウ</t>
    </rPh>
    <phoneticPr fontId="55"/>
  </si>
  <si>
    <t>端末利用開始時点からの
在学期間残り（月単位）
※保守等申請の場合、注意</t>
    <rPh sb="0" eb="2">
      <t>タンマツ</t>
    </rPh>
    <rPh sb="2" eb="4">
      <t>リヨウ</t>
    </rPh>
    <rPh sb="4" eb="6">
      <t>カイシ</t>
    </rPh>
    <rPh sb="6" eb="8">
      <t>ジテン</t>
    </rPh>
    <rPh sb="12" eb="14">
      <t>ザイガク</t>
    </rPh>
    <rPh sb="14" eb="16">
      <t>キカン</t>
    </rPh>
    <rPh sb="16" eb="17">
      <t>ノコ</t>
    </rPh>
    <rPh sb="19" eb="22">
      <t>ツキタンイ</t>
    </rPh>
    <rPh sb="25" eb="28">
      <t>ホシュトウ</t>
    </rPh>
    <rPh sb="28" eb="30">
      <t>シンセイ</t>
    </rPh>
    <rPh sb="31" eb="33">
      <t>バアイ</t>
    </rPh>
    <rPh sb="34" eb="36">
      <t>チュウイ</t>
    </rPh>
    <phoneticPr fontId="55"/>
  </si>
  <si>
    <t>高校１年生</t>
    <rPh sb="0" eb="2">
      <t>コウコウ</t>
    </rPh>
    <rPh sb="3" eb="5">
      <t>ネンセイ</t>
    </rPh>
    <phoneticPr fontId="55"/>
  </si>
  <si>
    <t>転入生</t>
    <rPh sb="0" eb="3">
      <t>テンニュウセイ</t>
    </rPh>
    <phoneticPr fontId="55"/>
  </si>
  <si>
    <t>色付きセル→学校が入力する部分</t>
    <rPh sb="0" eb="2">
      <t>イロツ</t>
    </rPh>
    <rPh sb="6" eb="8">
      <t>ガッコウ</t>
    </rPh>
    <rPh sb="9" eb="11">
      <t>ニュウリョク</t>
    </rPh>
    <rPh sb="13" eb="15">
      <t>ブブン</t>
    </rPh>
    <phoneticPr fontId="55"/>
  </si>
  <si>
    <t>赤字→記入例</t>
    <rPh sb="0" eb="2">
      <t>アカジ</t>
    </rPh>
    <rPh sb="3" eb="6">
      <t>キニュウレイ</t>
    </rPh>
    <phoneticPr fontId="55"/>
  </si>
  <si>
    <t>退学者等</t>
    <rPh sb="0" eb="3">
      <t>タイガクシャ</t>
    </rPh>
    <rPh sb="3" eb="4">
      <t>トウ</t>
    </rPh>
    <phoneticPr fontId="55"/>
  </si>
  <si>
    <t>高校２,3年生</t>
    <rPh sb="0" eb="2">
      <t>コウコウ</t>
    </rPh>
    <rPh sb="5" eb="6">
      <t>ネン</t>
    </rPh>
    <rPh sb="6" eb="7">
      <t>セイ</t>
    </rPh>
    <phoneticPr fontId="55"/>
  </si>
  <si>
    <t>合計</t>
    <rPh sb="0" eb="2">
      <t>ゴウケイ</t>
    </rPh>
    <phoneticPr fontId="55"/>
  </si>
  <si>
    <t>【申請期間②】</t>
    <rPh sb="1" eb="3">
      <t>シンセイ</t>
    </rPh>
    <rPh sb="3" eb="5">
      <t>キカン</t>
    </rPh>
    <phoneticPr fontId="55"/>
  </si>
  <si>
    <t>申請期間①以降の変動状況</t>
    <rPh sb="0" eb="2">
      <t>シンセイ</t>
    </rPh>
    <rPh sb="2" eb="4">
      <t>キカン</t>
    </rPh>
    <rPh sb="5" eb="7">
      <t>イコウ</t>
    </rPh>
    <rPh sb="8" eb="10">
      <t>ヘンドウ</t>
    </rPh>
    <rPh sb="10" eb="12">
      <t>ジョウキョウ</t>
    </rPh>
    <phoneticPr fontId="55"/>
  </si>
  <si>
    <t>（合計）-（退学者数）+（申請期間①の助成対象生徒数）</t>
    <rPh sb="13" eb="15">
      <t>シンセイ</t>
    </rPh>
    <rPh sb="15" eb="17">
      <t>キカン</t>
    </rPh>
    <rPh sb="19" eb="21">
      <t>ジョセイ</t>
    </rPh>
    <rPh sb="21" eb="26">
      <t>タイショウセイトスウ</t>
    </rPh>
    <phoneticPr fontId="55"/>
  </si>
  <si>
    <t>←助成対象生徒数
（申請可能上限生徒数）</t>
    <rPh sb="1" eb="5">
      <t>ジョセイタイショウ</t>
    </rPh>
    <rPh sb="5" eb="8">
      <t>セイトスウ</t>
    </rPh>
    <rPh sb="10" eb="12">
      <t>シンセイ</t>
    </rPh>
    <rPh sb="12" eb="14">
      <t>カノウ</t>
    </rPh>
    <rPh sb="14" eb="16">
      <t>ジョウゲン</t>
    </rPh>
    <rPh sb="16" eb="19">
      <t>セイトスウ</t>
    </rPh>
    <phoneticPr fontId="55"/>
  </si>
  <si>
    <t>総括表　附票</t>
    <rPh sb="0" eb="3">
      <t>ソウカツヒョウ</t>
    </rPh>
    <rPh sb="4" eb="6">
      <t>フヒョウ</t>
    </rPh>
    <phoneticPr fontId="55"/>
  </si>
  <si>
    <r>
      <t xml:space="preserve">転入生
</t>
    </r>
    <r>
      <rPr>
        <sz val="9"/>
        <rFont val="Meiryo UI"/>
        <family val="3"/>
        <charset val="128"/>
      </rPr>
      <t>※留学帰国者含む</t>
    </r>
    <rPh sb="0" eb="3">
      <t>テンニュウセイ</t>
    </rPh>
    <rPh sb="5" eb="7">
      <t>リュウガク</t>
    </rPh>
    <rPh sb="7" eb="10">
      <t>キコクシャ</t>
    </rPh>
    <rPh sb="10" eb="11">
      <t>フク</t>
    </rPh>
    <phoneticPr fontId="55"/>
  </si>
  <si>
    <r>
      <rPr>
        <b/>
        <sz val="10"/>
        <rFont val="Meiryo UI"/>
        <family val="3"/>
        <charset val="128"/>
      </rPr>
      <t>（合計）-（退学者数）</t>
    </r>
    <r>
      <rPr>
        <sz val="10"/>
        <rFont val="Meiryo UI"/>
        <family val="3"/>
        <charset val="128"/>
      </rPr>
      <t xml:space="preserve">
　　</t>
    </r>
    <r>
      <rPr>
        <sz val="8"/>
        <rFont val="Meiryo UI"/>
        <family val="3"/>
        <charset val="128"/>
      </rPr>
      <t>※重複カウントを除くため</t>
    </r>
    <rPh sb="1" eb="3">
      <t>ゴウケイ</t>
    </rPh>
    <rPh sb="6" eb="9">
      <t>タイガクシャ</t>
    </rPh>
    <rPh sb="9" eb="10">
      <t>スウ</t>
    </rPh>
    <phoneticPr fontId="55"/>
  </si>
  <si>
    <r>
      <rPr>
        <b/>
        <sz val="10"/>
        <rFont val="Meiryo UI"/>
        <family val="3"/>
        <charset val="128"/>
      </rPr>
      <t>（合計）-（退学者数）</t>
    </r>
    <r>
      <rPr>
        <sz val="10"/>
        <rFont val="Meiryo UI"/>
        <family val="3"/>
        <charset val="128"/>
      </rPr>
      <t>　
　　</t>
    </r>
    <r>
      <rPr>
        <sz val="8"/>
        <rFont val="Meiryo UI"/>
        <family val="3"/>
        <charset val="128"/>
      </rPr>
      <t>※重複カウントを除くため</t>
    </r>
    <rPh sb="1" eb="3">
      <t>ゴウケイ</t>
    </rPh>
    <rPh sb="6" eb="9">
      <t>タイガクシャ</t>
    </rPh>
    <rPh sb="9" eb="10">
      <t>スウ</t>
    </rPh>
    <phoneticPr fontId="55"/>
  </si>
  <si>
    <t>（元号）</t>
    <rPh sb="1" eb="3">
      <t>ゲンゴウ</t>
    </rPh>
    <phoneticPr fontId="3"/>
  </si>
  <si>
    <t>区分</t>
    <rPh sb="0" eb="2">
      <t>クブン</t>
    </rPh>
    <phoneticPr fontId="3"/>
  </si>
  <si>
    <r>
      <t xml:space="preserve">新入生
</t>
    </r>
    <r>
      <rPr>
        <sz val="8"/>
        <rFont val="Meiryo UI"/>
        <family val="3"/>
        <charset val="128"/>
      </rPr>
      <t>（4月1日時点実員）</t>
    </r>
    <rPh sb="0" eb="3">
      <t>シンニュウセイ</t>
    </rPh>
    <rPh sb="6" eb="7">
      <t>ガツ</t>
    </rPh>
    <rPh sb="8" eb="9">
      <t>ニチ</t>
    </rPh>
    <rPh sb="9" eb="11">
      <t>ジテン</t>
    </rPh>
    <rPh sb="11" eb="13">
      <t>ジツイン</t>
    </rPh>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</si>
</sst>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 &quot;#,##0"/>
    <numFmt numFmtId="177" formatCode="&quot;合&quot;&quot;計&quot;0&quot;人&quot;"/>
    <numFmt numFmtId="178" formatCode="0&quot;年&quot;"/>
    <numFmt numFmtId="179" formatCode="&quot;合計&quot;0&quot;人&quot;"/>
    <numFmt numFmtId="180" formatCode="#,##0&quot;円&quot;"/>
    <numFmt numFmtId="181" formatCode="&quot;合計&quot;#,##0&quot;人&quot;"/>
  </numFmts>
  <fonts count="65" x14ac:knownFonts="1">
    <font>
      <sz val="11"/>
      <name val="HG丸ｺﾞｼｯｸM-PRO"/>
      <family val="3"/>
      <charset val="128"/>
    </font>
    <font>
      <sz val="11"/>
      <color theme="1"/>
      <name val="ＭＳ Ｐゴシック"/>
      <family val="2"/>
      <charset val="128"/>
      <scheme val="minor"/>
    </font>
    <font>
      <sz val="11"/>
      <name val="HG丸ｺﾞｼｯｸM-PRO"/>
      <family val="3"/>
      <charset val="128"/>
    </font>
    <font>
      <sz val="6"/>
      <name val="HG丸ｺﾞｼｯｸM-PRO"/>
      <family val="3"/>
      <charset val="128"/>
    </font>
    <font>
      <sz val="11"/>
      <name val="ＭＳ ゴシック"/>
      <family val="3"/>
      <charset val="128"/>
    </font>
    <font>
      <sz val="9"/>
      <name val="ＭＳ ゴシック"/>
      <family val="3"/>
      <charset val="128"/>
    </font>
    <font>
      <sz val="16"/>
      <name val="ＭＳ ゴシック"/>
      <family val="3"/>
      <charset val="128"/>
    </font>
    <font>
      <sz val="14"/>
      <name val="ＭＳ ゴシック"/>
      <family val="3"/>
      <charset val="128"/>
    </font>
    <font>
      <sz val="10"/>
      <name val="ＭＳ ゴシック"/>
      <family val="3"/>
      <charset val="128"/>
    </font>
    <font>
      <sz val="8"/>
      <name val="ＭＳ ゴシック"/>
      <family val="3"/>
      <charset val="128"/>
    </font>
    <font>
      <sz val="18"/>
      <name val="ＭＳ ゴシック"/>
      <family val="3"/>
      <charset val="128"/>
    </font>
    <font>
      <sz val="12"/>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0.5"/>
      <name val="ＭＳ ゴシック"/>
      <family val="3"/>
      <charset val="128"/>
    </font>
    <font>
      <sz val="10.5"/>
      <name val="HGPｺﾞｼｯｸM"/>
      <family val="3"/>
      <charset val="128"/>
    </font>
    <font>
      <sz val="9"/>
      <color indexed="81"/>
      <name val="HGPｺﾞｼｯｸM"/>
      <family val="3"/>
      <charset val="128"/>
    </font>
    <font>
      <b/>
      <sz val="12"/>
      <name val="ＭＳ ゴシック"/>
      <family val="3"/>
      <charset val="128"/>
    </font>
    <font>
      <b/>
      <sz val="16"/>
      <name val="BIZ UDゴシック"/>
      <family val="3"/>
      <charset val="128"/>
    </font>
    <font>
      <b/>
      <u/>
      <sz val="9"/>
      <color indexed="81"/>
      <name val="HGPｺﾞｼｯｸM"/>
      <family val="3"/>
      <charset val="128"/>
    </font>
    <font>
      <b/>
      <sz val="12"/>
      <name val="HGS創英角ｺﾞｼｯｸUB"/>
      <family val="3"/>
      <charset val="128"/>
    </font>
    <font>
      <sz val="12"/>
      <name val="HGPｺﾞｼｯｸM"/>
      <family val="3"/>
      <charset val="128"/>
    </font>
    <font>
      <b/>
      <u/>
      <sz val="11"/>
      <name val="HGS創英角ｺﾞｼｯｸUB"/>
      <family val="3"/>
      <charset val="128"/>
    </font>
    <font>
      <b/>
      <u/>
      <sz val="11"/>
      <name val="HGP創英角ｺﾞｼｯｸUB"/>
      <family val="3"/>
      <charset val="128"/>
    </font>
    <font>
      <b/>
      <sz val="14"/>
      <name val="HGP創英角ｺﾞｼｯｸUB"/>
      <family val="3"/>
      <charset val="128"/>
    </font>
    <font>
      <b/>
      <u/>
      <sz val="14"/>
      <name val="HGP創英角ｺﾞｼｯｸUB"/>
      <family val="3"/>
      <charset val="128"/>
    </font>
    <font>
      <b/>
      <sz val="13"/>
      <name val="BIZ UDPゴシック"/>
      <family val="3"/>
      <charset val="128"/>
    </font>
    <font>
      <b/>
      <sz val="11"/>
      <color rgb="FFFF0000"/>
      <name val="ＭＳ ゴシック"/>
      <family val="3"/>
      <charset val="128"/>
    </font>
    <font>
      <b/>
      <sz val="10"/>
      <color rgb="FFFF0000"/>
      <name val="ＭＳ ゴシック"/>
      <family val="3"/>
      <charset val="128"/>
    </font>
    <font>
      <strike/>
      <sz val="11"/>
      <name val="ＭＳ ゴシック"/>
      <family val="3"/>
      <charset val="128"/>
    </font>
    <font>
      <sz val="11"/>
      <color rgb="FFFF0000"/>
      <name val="ＭＳ ゴシック"/>
      <family val="3"/>
      <charset val="128"/>
    </font>
    <font>
      <b/>
      <sz val="14"/>
      <name val="BIZ UDゴシック"/>
      <family val="3"/>
      <charset val="128"/>
    </font>
    <font>
      <sz val="12"/>
      <name val="HGS創英角ｺﾞｼｯｸUB"/>
      <family val="3"/>
      <charset val="128"/>
    </font>
    <font>
      <b/>
      <sz val="11"/>
      <name val="BIZ UDゴシック"/>
      <family val="3"/>
      <charset val="128"/>
    </font>
    <font>
      <sz val="9"/>
      <name val="HGPｺﾞｼｯｸM"/>
      <family val="3"/>
      <charset val="128"/>
    </font>
    <font>
      <sz val="14"/>
      <name val="BIZ UDゴシック"/>
      <family val="3"/>
      <charset val="128"/>
    </font>
    <font>
      <sz val="11"/>
      <name val="HGS創英角ｺﾞｼｯｸUB"/>
      <family val="3"/>
      <charset val="128"/>
    </font>
    <font>
      <sz val="10"/>
      <color rgb="FFFF0000"/>
      <name val="ＭＳ ゴシック"/>
      <family val="3"/>
      <charset val="128"/>
    </font>
    <font>
      <b/>
      <sz val="10"/>
      <name val="ＭＳ ゴシック"/>
      <family val="3"/>
      <charset val="128"/>
    </font>
    <font>
      <b/>
      <sz val="12"/>
      <color rgb="FFFF0000"/>
      <name val="HGPｺﾞｼｯｸM"/>
      <family val="3"/>
      <charset val="128"/>
    </font>
    <font>
      <sz val="12"/>
      <name val="ＭＳ Ｐゴシック"/>
      <family val="3"/>
      <charset val="128"/>
      <scheme val="major"/>
    </font>
    <font>
      <b/>
      <sz val="9"/>
      <name val="ＭＳ ゴシック"/>
      <family val="3"/>
      <charset val="128"/>
    </font>
    <font>
      <sz val="14"/>
      <name val="HGPｺﾞｼｯｸM"/>
      <family val="3"/>
      <charset val="128"/>
    </font>
    <font>
      <b/>
      <sz val="11"/>
      <color rgb="FFFF0000"/>
      <name val="HGPｺﾞｼｯｸM"/>
      <family val="3"/>
      <charset val="128"/>
    </font>
    <font>
      <sz val="9"/>
      <color rgb="FFFF0000"/>
      <name val="ＭＳ ゴシック"/>
      <family val="3"/>
      <charset val="128"/>
    </font>
    <font>
      <b/>
      <sz val="12"/>
      <color rgb="FFFF0000"/>
      <name val="HGS創英角ｺﾞｼｯｸUB"/>
      <family val="3"/>
      <charset val="128"/>
    </font>
    <font>
      <b/>
      <sz val="10"/>
      <color rgb="FFFF0000"/>
      <name val="HGS創英角ｺﾞｼｯｸUB"/>
      <family val="3"/>
      <charset val="128"/>
    </font>
    <font>
      <b/>
      <sz val="12"/>
      <name val="BIZ UDゴシック"/>
      <family val="3"/>
      <charset val="128"/>
    </font>
    <font>
      <sz val="14"/>
      <color rgb="FFFF0000"/>
      <name val="HGPｺﾞｼｯｸM"/>
      <family val="3"/>
      <charset val="128"/>
    </font>
    <font>
      <sz val="10"/>
      <name val="HGPｺﾞｼｯｸM"/>
      <family val="3"/>
      <charset val="128"/>
    </font>
    <font>
      <sz val="12"/>
      <color rgb="FFFF0000"/>
      <name val="HGPｺﾞｼｯｸM"/>
      <family val="3"/>
      <charset val="128"/>
    </font>
    <font>
      <sz val="12"/>
      <color theme="1"/>
      <name val="HGPｺﾞｼｯｸM"/>
      <family val="3"/>
      <charset val="128"/>
    </font>
    <font>
      <b/>
      <sz val="14"/>
      <color rgb="FFFF0000"/>
      <name val="ＭＳ ゴシック"/>
      <family val="3"/>
      <charset val="128"/>
    </font>
    <font>
      <u/>
      <sz val="11"/>
      <color theme="10"/>
      <name val="HG丸ｺﾞｼｯｸM-PRO"/>
      <family val="3"/>
      <charset val="128"/>
    </font>
    <font>
      <sz val="6"/>
      <name val="ＭＳ Ｐゴシック"/>
      <family val="2"/>
      <charset val="128"/>
      <scheme val="minor"/>
    </font>
    <font>
      <b/>
      <sz val="11"/>
      <name val="Meiryo UI"/>
      <family val="3"/>
      <charset val="128"/>
    </font>
    <font>
      <b/>
      <sz val="10"/>
      <name val="Meiryo UI"/>
      <family val="3"/>
      <charset val="128"/>
    </font>
    <font>
      <sz val="10"/>
      <name val="HG丸ｺﾞｼｯｸM-PRO"/>
      <family val="3"/>
      <charset val="128"/>
    </font>
    <font>
      <sz val="13"/>
      <name val="Meiryo UI"/>
      <family val="3"/>
      <charset val="128"/>
    </font>
    <font>
      <sz val="11"/>
      <name val="Meiryo UI"/>
      <family val="3"/>
      <charset val="128"/>
    </font>
    <font>
      <sz val="10"/>
      <name val="Meiryo UI"/>
      <family val="3"/>
      <charset val="128"/>
    </font>
    <font>
      <sz val="9"/>
      <name val="Meiryo UI"/>
      <family val="3"/>
      <charset val="128"/>
    </font>
    <font>
      <sz val="8"/>
      <name val="Meiryo UI"/>
      <family val="3"/>
      <charset val="128"/>
    </font>
    <font>
      <b/>
      <sz val="14"/>
      <name val="Meiryo UI"/>
      <family val="3"/>
      <charset val="128"/>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6" tint="0.39997558519241921"/>
        <bgColor indexed="64"/>
      </patternFill>
    </fill>
  </fills>
  <borders count="253">
    <border>
      <left/>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style="double">
        <color indexed="64"/>
      </bottom>
      <diagonal/>
    </border>
    <border>
      <left/>
      <right style="hair">
        <color indexed="64"/>
      </right>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diagonal/>
    </border>
    <border>
      <left/>
      <right style="thin">
        <color indexed="64"/>
      </right>
      <top/>
      <bottom style="double">
        <color indexed="64"/>
      </bottom>
      <diagonal/>
    </border>
    <border>
      <left/>
      <right style="thin">
        <color indexed="64"/>
      </right>
      <top/>
      <bottom style="thin">
        <color indexed="64"/>
      </bottom>
      <diagonal/>
    </border>
    <border>
      <left/>
      <right style="thin">
        <color indexed="64"/>
      </right>
      <top style="double">
        <color indexed="64"/>
      </top>
      <bottom/>
      <diagonal/>
    </border>
    <border>
      <left style="hair">
        <color indexed="64"/>
      </left>
      <right/>
      <top style="thin">
        <color indexed="64"/>
      </top>
      <bottom/>
      <diagonal/>
    </border>
    <border>
      <left style="hair">
        <color indexed="64"/>
      </left>
      <right/>
      <top/>
      <bottom style="double">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style="double">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medium">
        <color indexed="64"/>
      </bottom>
      <diagonal style="hair">
        <color indexed="64"/>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top style="medium">
        <color indexed="64"/>
      </top>
      <bottom/>
      <diagonal style="hair">
        <color indexed="64"/>
      </diagonal>
    </border>
    <border diagonalUp="1">
      <left style="thin">
        <color indexed="64"/>
      </left>
      <right/>
      <top/>
      <bottom/>
      <diagonal style="hair">
        <color indexed="64"/>
      </diagonal>
    </border>
    <border diagonalUp="1">
      <left style="thin">
        <color indexed="64"/>
      </left>
      <right/>
      <top/>
      <bottom style="medium">
        <color indexed="64"/>
      </bottom>
      <diagonal style="hair">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medium">
        <color indexed="64"/>
      </top>
      <bottom style="medium">
        <color indexed="64"/>
      </bottom>
      <diagonal style="hair">
        <color indexed="64"/>
      </diagonal>
    </border>
    <border>
      <left/>
      <right style="thin">
        <color indexed="64"/>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top style="thick">
        <color indexed="64"/>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thick">
        <color indexed="64"/>
      </bottom>
      <diagonal/>
    </border>
    <border>
      <left/>
      <right style="medium">
        <color indexed="64"/>
      </right>
      <top style="thin">
        <color indexed="64"/>
      </top>
      <bottom style="thin">
        <color indexed="64"/>
      </bottom>
      <diagonal/>
    </border>
    <border>
      <left/>
      <right/>
      <top style="thick">
        <color indexed="64"/>
      </top>
      <bottom/>
      <diagonal/>
    </border>
    <border>
      <left style="thin">
        <color indexed="64"/>
      </left>
      <right style="medium">
        <color indexed="64"/>
      </right>
      <top style="thick">
        <color indexed="64"/>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medium">
        <color indexed="64"/>
      </left>
      <right/>
      <top style="thick">
        <color indexed="64"/>
      </top>
      <bottom/>
      <diagonal/>
    </border>
    <border>
      <left style="medium">
        <color indexed="64"/>
      </left>
      <right/>
      <top/>
      <bottom style="thick">
        <color indexed="64"/>
      </bottom>
      <diagonal/>
    </border>
    <border>
      <left style="medium">
        <color indexed="64"/>
      </left>
      <right/>
      <top/>
      <bottom/>
      <diagonal/>
    </border>
    <border>
      <left style="thin">
        <color indexed="64"/>
      </left>
      <right/>
      <top style="double">
        <color indexed="64"/>
      </top>
      <bottom style="thin">
        <color indexed="64"/>
      </bottom>
      <diagonal/>
    </border>
    <border>
      <left style="thin">
        <color indexed="64"/>
      </left>
      <right/>
      <top style="thin">
        <color indexed="64"/>
      </top>
      <bottom style="thick">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top/>
      <bottom style="medium">
        <color indexed="64"/>
      </bottom>
      <diagonal/>
    </border>
    <border>
      <left/>
      <right/>
      <top/>
      <bottom style="thick">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diagonalUp="1">
      <left/>
      <right/>
      <top style="medium">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left/>
      <right/>
      <top style="dotted">
        <color indexed="64"/>
      </top>
      <bottom style="thin">
        <color indexed="64"/>
      </bottom>
      <diagonal/>
    </border>
    <border diagonalUp="1">
      <left style="medium">
        <color indexed="64"/>
      </left>
      <right style="thin">
        <color indexed="64"/>
      </right>
      <top style="medium">
        <color indexed="64"/>
      </top>
      <bottom/>
      <diagonal style="hair">
        <color indexed="64"/>
      </diagonal>
    </border>
    <border diagonalUp="1">
      <left style="medium">
        <color indexed="64"/>
      </left>
      <right style="thin">
        <color indexed="64"/>
      </right>
      <top/>
      <bottom/>
      <diagonal style="hair">
        <color indexed="64"/>
      </diagonal>
    </border>
    <border diagonalUp="1">
      <left style="medium">
        <color indexed="64"/>
      </left>
      <right style="thin">
        <color indexed="64"/>
      </right>
      <top/>
      <bottom style="medium">
        <color indexed="64"/>
      </bottom>
      <diagonal style="hair">
        <color indexed="64"/>
      </diagonal>
    </border>
    <border>
      <left style="thin">
        <color indexed="64"/>
      </left>
      <right style="thin">
        <color indexed="64"/>
      </right>
      <top style="thick">
        <color indexed="64"/>
      </top>
      <bottom style="thick">
        <color indexed="64"/>
      </bottom>
      <diagonal/>
    </border>
    <border>
      <left/>
      <right style="medium">
        <color indexed="64"/>
      </right>
      <top style="medium">
        <color indexed="64"/>
      </top>
      <bottom style="thin">
        <color indexed="64"/>
      </bottom>
      <diagonal/>
    </border>
    <border>
      <left style="medium">
        <color indexed="64"/>
      </left>
      <right style="dotted">
        <color indexed="64"/>
      </right>
      <top style="dotted">
        <color indexed="64"/>
      </top>
      <bottom/>
      <diagonal/>
    </border>
    <border>
      <left style="thin">
        <color indexed="64"/>
      </left>
      <right style="dotted">
        <color indexed="64"/>
      </right>
      <top style="double">
        <color indexed="64"/>
      </top>
      <bottom/>
      <diagonal/>
    </border>
    <border>
      <left style="dotted">
        <color indexed="64"/>
      </left>
      <right style="dotted">
        <color indexed="64"/>
      </right>
      <top style="double">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style="dotted">
        <color indexed="64"/>
      </left>
      <right/>
      <top style="double">
        <color indexed="64"/>
      </top>
      <bottom/>
      <diagonal/>
    </border>
    <border>
      <left style="dotted">
        <color indexed="64"/>
      </left>
      <right/>
      <top/>
      <bottom/>
      <diagonal/>
    </border>
    <border>
      <left style="dotted">
        <color indexed="64"/>
      </left>
      <right/>
      <top/>
      <bottom style="hair">
        <color indexed="64"/>
      </bottom>
      <diagonal/>
    </border>
    <border>
      <left style="dotted">
        <color indexed="64"/>
      </left>
      <right/>
      <top style="hair">
        <color indexed="64"/>
      </top>
      <bottom/>
      <diagonal/>
    </border>
    <border>
      <left style="dotted">
        <color indexed="64"/>
      </left>
      <right/>
      <top/>
      <bottom style="double">
        <color indexed="64"/>
      </bottom>
      <diagonal/>
    </border>
    <border>
      <left/>
      <right style="thick">
        <color indexed="64"/>
      </right>
      <top/>
      <bottom/>
      <diagonal/>
    </border>
    <border diagonalUp="1">
      <left/>
      <right style="thick">
        <color indexed="64"/>
      </right>
      <top style="medium">
        <color indexed="64"/>
      </top>
      <bottom/>
      <diagonal style="hair">
        <color indexed="64"/>
      </diagonal>
    </border>
    <border diagonalUp="1">
      <left/>
      <right style="thick">
        <color indexed="64"/>
      </right>
      <top/>
      <bottom/>
      <diagonal style="hair">
        <color indexed="64"/>
      </diagonal>
    </border>
    <border>
      <left style="thick">
        <color indexed="64"/>
      </left>
      <right/>
      <top style="thin">
        <color indexed="64"/>
      </top>
      <bottom/>
      <diagonal/>
    </border>
    <border>
      <left style="thick">
        <color indexed="64"/>
      </left>
      <right/>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dotted">
        <color indexed="64"/>
      </left>
      <right/>
      <top/>
      <bottom style="medium">
        <color indexed="64"/>
      </bottom>
      <diagonal/>
    </border>
    <border>
      <left/>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style="dotted">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bottom style="thick">
        <color indexed="64"/>
      </bottom>
      <diagonal/>
    </border>
    <border>
      <left/>
      <right style="medium">
        <color indexed="64"/>
      </right>
      <top style="medium">
        <color indexed="64"/>
      </top>
      <bottom style="dotted">
        <color indexed="64"/>
      </bottom>
      <diagonal/>
    </border>
    <border>
      <left/>
      <right style="dotted">
        <color indexed="64"/>
      </right>
      <top style="thick">
        <color indexed="64"/>
      </top>
      <bottom style="thick">
        <color indexed="64"/>
      </bottom>
      <diagonal/>
    </border>
    <border>
      <left style="dotted">
        <color indexed="64"/>
      </left>
      <right/>
      <top style="thin">
        <color indexed="64"/>
      </top>
      <bottom style="medium">
        <color indexed="64"/>
      </bottom>
      <diagonal/>
    </border>
    <border>
      <left/>
      <right style="medium">
        <color indexed="64"/>
      </right>
      <top style="dotted">
        <color indexed="64"/>
      </top>
      <bottom style="thick">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double">
        <color indexed="64"/>
      </top>
      <bottom/>
      <diagonal/>
    </border>
    <border>
      <left/>
      <right style="medium">
        <color indexed="64"/>
      </right>
      <top/>
      <bottom style="double">
        <color indexed="64"/>
      </bottom>
      <diagonal/>
    </border>
    <border>
      <left style="medium">
        <color indexed="64"/>
      </left>
      <right/>
      <top style="double">
        <color indexed="64"/>
      </top>
      <bottom/>
      <diagonal/>
    </border>
    <border>
      <left/>
      <right style="thick">
        <color indexed="64"/>
      </right>
      <top style="thick">
        <color indexed="64"/>
      </top>
      <bottom/>
      <diagonal/>
    </border>
    <border>
      <left style="medium">
        <color indexed="64"/>
      </left>
      <right/>
      <top/>
      <bottom style="double">
        <color indexed="64"/>
      </bottom>
      <diagonal/>
    </border>
    <border>
      <left style="dotted">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style="dotted">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diagonalUp="1">
      <left style="thin">
        <color indexed="64"/>
      </left>
      <right style="medium">
        <color indexed="64"/>
      </right>
      <top style="medium">
        <color indexed="64"/>
      </top>
      <bottom/>
      <diagonal style="hair">
        <color indexed="64"/>
      </diagonal>
    </border>
    <border diagonalUp="1">
      <left style="dotted">
        <color indexed="64"/>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thin">
        <color indexed="64"/>
      </left>
      <right style="medium">
        <color indexed="64"/>
      </right>
      <top/>
      <bottom/>
      <diagonal style="hair">
        <color indexed="64"/>
      </diagonal>
    </border>
    <border diagonalUp="1">
      <left style="dotted">
        <color indexed="64"/>
      </left>
      <right/>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thin">
        <color indexed="64"/>
      </left>
      <right style="medium">
        <color indexed="64"/>
      </right>
      <top/>
      <bottom style="medium">
        <color indexed="64"/>
      </bottom>
      <diagonal style="hair">
        <color indexed="64"/>
      </diagonal>
    </border>
    <border diagonalUp="1">
      <left style="dotted">
        <color indexed="64"/>
      </left>
      <right/>
      <top/>
      <bottom style="medium">
        <color indexed="64"/>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tted">
        <color indexed="64"/>
      </left>
      <right/>
      <top style="dotted">
        <color indexed="64"/>
      </top>
      <bottom style="thick">
        <color indexed="64"/>
      </bottom>
      <diagonal style="hair">
        <color indexed="64"/>
      </diagonal>
    </border>
    <border diagonalUp="1">
      <left/>
      <right style="medium">
        <color indexed="64"/>
      </right>
      <top style="dotted">
        <color indexed="64"/>
      </top>
      <bottom style="thick">
        <color indexed="64"/>
      </bottom>
      <diagonal style="hair">
        <color indexed="64"/>
      </diagonal>
    </border>
    <border diagonalUp="1">
      <left style="dotted">
        <color indexed="64"/>
      </left>
      <right/>
      <top style="thick">
        <color indexed="64"/>
      </top>
      <bottom style="thick">
        <color indexed="64"/>
      </bottom>
      <diagonal style="hair">
        <color indexed="64"/>
      </diagonal>
    </border>
    <border diagonalUp="1">
      <left/>
      <right style="medium">
        <color indexed="64"/>
      </right>
      <top style="thick">
        <color indexed="64"/>
      </top>
      <bottom style="thick">
        <color indexed="64"/>
      </bottom>
      <diagonal style="hair">
        <color indexed="64"/>
      </diagonal>
    </border>
    <border diagonalUp="1">
      <left style="thick">
        <color indexed="64"/>
      </left>
      <right/>
      <top style="medium">
        <color indexed="64"/>
      </top>
      <bottom/>
      <diagonal style="hair">
        <color indexed="64"/>
      </diagonal>
    </border>
    <border diagonalUp="1">
      <left style="thick">
        <color indexed="64"/>
      </left>
      <right/>
      <top/>
      <bottom/>
      <diagonal style="hair">
        <color indexed="64"/>
      </diagonal>
    </border>
    <border diagonalUp="1">
      <left style="thick">
        <color indexed="64"/>
      </left>
      <right/>
      <top/>
      <bottom style="medium">
        <color indexed="64"/>
      </bottom>
      <diagonal style="hair">
        <color indexed="64"/>
      </diagonal>
    </border>
    <border diagonalUp="1">
      <left/>
      <right style="thick">
        <color indexed="64"/>
      </right>
      <top/>
      <bottom style="medium">
        <color indexed="64"/>
      </bottom>
      <diagonal style="hair">
        <color indexed="64"/>
      </diagonal>
    </border>
    <border>
      <left/>
      <right style="dotted">
        <color indexed="64"/>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6">
    <xf numFmtId="0" fontId="0" fillId="0" borderId="0">
      <alignment vertical="center"/>
    </xf>
    <xf numFmtId="0" fontId="13" fillId="0" borderId="0">
      <alignment vertical="center"/>
    </xf>
    <xf numFmtId="0" fontId="2" fillId="0" borderId="0">
      <alignment vertical="center"/>
    </xf>
    <xf numFmtId="6" fontId="2" fillId="0" borderId="0" applyFont="0" applyFill="0" applyBorder="0" applyAlignment="0" applyProtection="0">
      <alignment vertical="center"/>
    </xf>
    <xf numFmtId="0" fontId="54" fillId="0" borderId="0" applyNumberFormat="0" applyFill="0" applyBorder="0" applyAlignment="0" applyProtection="0">
      <alignment vertical="center"/>
    </xf>
    <xf numFmtId="0" fontId="1" fillId="0" borderId="0">
      <alignment vertical="center"/>
    </xf>
  </cellStyleXfs>
  <cellXfs count="835">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4" fillId="0" borderId="0" xfId="0" applyNumberFormat="1" applyFont="1" applyAlignment="1">
      <alignment horizontal="center" vertical="center" shrinkToFit="1"/>
    </xf>
    <xf numFmtId="0" fontId="9" fillId="0" borderId="0" xfId="0" applyFont="1">
      <alignment vertical="center"/>
    </xf>
    <xf numFmtId="0" fontId="4" fillId="0" borderId="0" xfId="0" applyFont="1" applyAlignment="1">
      <alignment vertical="center" wrapText="1"/>
    </xf>
    <xf numFmtId="0" fontId="10" fillId="0" borderId="0" xfId="0" applyFont="1" applyAlignment="1">
      <alignment vertical="center" shrinkToFit="1"/>
    </xf>
    <xf numFmtId="0" fontId="16" fillId="0" borderId="0" xfId="0" applyFont="1">
      <alignment vertical="center"/>
    </xf>
    <xf numFmtId="0" fontId="4" fillId="0" borderId="0" xfId="1" applyFont="1">
      <alignment vertical="center"/>
    </xf>
    <xf numFmtId="0" fontId="6" fillId="0" borderId="0" xfId="2" applyFont="1" applyAlignment="1">
      <alignment vertical="center" shrinkToFit="1"/>
    </xf>
    <xf numFmtId="0" fontId="6" fillId="0" borderId="0" xfId="2" applyFont="1" applyAlignment="1">
      <alignment horizontal="center" vertical="center" shrinkToFit="1"/>
    </xf>
    <xf numFmtId="0" fontId="4" fillId="0" borderId="0" xfId="1" applyFont="1" applyAlignment="1">
      <alignment horizontal="right" vertical="center"/>
    </xf>
    <xf numFmtId="0" fontId="15" fillId="0" borderId="0" xfId="1" applyFont="1" applyAlignment="1">
      <alignment horizontal="center" vertical="center"/>
    </xf>
    <xf numFmtId="0" fontId="15" fillId="0" borderId="0" xfId="1" applyFont="1">
      <alignment vertical="center"/>
    </xf>
    <xf numFmtId="0" fontId="4" fillId="0" borderId="0" xfId="1" applyFont="1" applyAlignment="1">
      <alignment horizontal="center" vertical="center"/>
    </xf>
    <xf numFmtId="0" fontId="4" fillId="0" borderId="0" xfId="0" applyFont="1" applyAlignment="1">
      <alignment horizontal="center" vertical="center" shrinkToFit="1"/>
    </xf>
    <xf numFmtId="176" fontId="4" fillId="0" borderId="0" xfId="0" applyNumberFormat="1" applyFont="1" applyAlignment="1">
      <alignment vertical="center" shrinkToFit="1"/>
    </xf>
    <xf numFmtId="176" fontId="4" fillId="0" borderId="0" xfId="0" applyNumberFormat="1" applyFont="1" applyAlignment="1">
      <alignment horizontal="center" vertical="center" shrinkToFit="1"/>
    </xf>
    <xf numFmtId="0" fontId="4" fillId="0" borderId="74" xfId="1" applyFont="1" applyBorder="1">
      <alignment vertical="center"/>
    </xf>
    <xf numFmtId="0" fontId="7" fillId="0" borderId="0" xfId="0" applyFont="1" applyAlignment="1">
      <alignment vertical="center" shrinkToFit="1"/>
    </xf>
    <xf numFmtId="0" fontId="7" fillId="0" borderId="0" xfId="1" applyFont="1" applyAlignment="1">
      <alignment horizontal="center" vertical="center"/>
    </xf>
    <xf numFmtId="177" fontId="4" fillId="0" borderId="0" xfId="1" applyNumberFormat="1" applyFont="1" applyAlignment="1">
      <alignment horizontal="center" vertical="center" shrinkToFit="1"/>
    </xf>
    <xf numFmtId="6" fontId="4" fillId="0" borderId="0" xfId="3" applyFont="1" applyFill="1" applyBorder="1" applyAlignment="1" applyProtection="1">
      <alignment vertical="center" shrinkToFit="1"/>
    </xf>
    <xf numFmtId="0" fontId="4" fillId="0" borderId="0" xfId="1" applyFont="1" applyAlignment="1">
      <alignment vertical="center" shrinkToFit="1"/>
    </xf>
    <xf numFmtId="3" fontId="4" fillId="0" borderId="0" xfId="1" applyNumberFormat="1" applyFont="1" applyAlignment="1">
      <alignment vertical="center" shrinkToFit="1"/>
    </xf>
    <xf numFmtId="0" fontId="7" fillId="0" borderId="0" xfId="1" applyFont="1">
      <alignment vertical="center"/>
    </xf>
    <xf numFmtId="0" fontId="22" fillId="0" borderId="0" xfId="0" applyFont="1" applyAlignment="1">
      <alignment horizontal="center" vertical="center"/>
    </xf>
    <xf numFmtId="0" fontId="25" fillId="0" borderId="0" xfId="1" applyFont="1">
      <alignment vertical="center"/>
    </xf>
    <xf numFmtId="0" fontId="7" fillId="0" borderId="0" xfId="1" applyFont="1" applyAlignment="1">
      <alignment horizontal="left" vertical="center"/>
    </xf>
    <xf numFmtId="0" fontId="30" fillId="0" borderId="0" xfId="1" applyFont="1">
      <alignment vertical="center"/>
    </xf>
    <xf numFmtId="177" fontId="4" fillId="0" borderId="0" xfId="1" applyNumberFormat="1" applyFont="1" applyAlignment="1">
      <alignment horizontal="left" vertical="center"/>
    </xf>
    <xf numFmtId="0" fontId="4" fillId="0" borderId="0" xfId="1" applyFont="1" applyAlignment="1">
      <alignment horizontal="center" vertical="center" wrapText="1"/>
    </xf>
    <xf numFmtId="0" fontId="31" fillId="0" borderId="0" xfId="1" applyFont="1">
      <alignment vertical="center"/>
    </xf>
    <xf numFmtId="176" fontId="4" fillId="0" borderId="0" xfId="3" applyNumberFormat="1" applyFont="1" applyFill="1" applyBorder="1" applyAlignment="1" applyProtection="1">
      <alignment vertical="center" shrinkToFit="1"/>
    </xf>
    <xf numFmtId="0" fontId="27" fillId="0" borderId="0" xfId="2" applyFont="1" applyAlignment="1">
      <alignment vertical="center" wrapText="1"/>
    </xf>
    <xf numFmtId="176" fontId="4" fillId="7" borderId="94" xfId="3" applyNumberFormat="1" applyFont="1" applyFill="1" applyBorder="1" applyAlignment="1" applyProtection="1">
      <alignment horizontal="right" vertical="center" shrinkToFit="1"/>
    </xf>
    <xf numFmtId="0" fontId="8" fillId="0" borderId="0" xfId="1" applyFont="1" applyAlignment="1">
      <alignment horizontal="right" vertical="center"/>
    </xf>
    <xf numFmtId="0" fontId="34" fillId="0" borderId="0" xfId="0" applyFont="1">
      <alignment vertical="center"/>
    </xf>
    <xf numFmtId="0" fontId="4" fillId="7" borderId="68" xfId="1" applyFont="1" applyFill="1" applyBorder="1" applyAlignment="1">
      <alignment horizontal="center" vertical="center" shrinkToFit="1"/>
    </xf>
    <xf numFmtId="176" fontId="4" fillId="7" borderId="106" xfId="3" applyNumberFormat="1" applyFont="1" applyFill="1" applyBorder="1" applyAlignment="1" applyProtection="1">
      <alignment horizontal="right" vertical="center" shrinkToFit="1"/>
    </xf>
    <xf numFmtId="0" fontId="4" fillId="0" borderId="104" xfId="1" applyFont="1" applyBorder="1" applyAlignment="1">
      <alignment horizontal="center" vertical="center" shrinkToFit="1"/>
    </xf>
    <xf numFmtId="0" fontId="4" fillId="0" borderId="105" xfId="1" applyFont="1" applyBorder="1" applyAlignment="1">
      <alignment horizontal="center" vertical="center" shrinkToFit="1"/>
    </xf>
    <xf numFmtId="176" fontId="4" fillId="7" borderId="73" xfId="3" applyNumberFormat="1" applyFont="1" applyFill="1" applyBorder="1" applyAlignment="1" applyProtection="1">
      <alignment horizontal="right" vertical="center" shrinkToFit="1"/>
    </xf>
    <xf numFmtId="176" fontId="4" fillId="3" borderId="77" xfId="3" applyNumberFormat="1" applyFont="1" applyFill="1" applyBorder="1" applyAlignment="1" applyProtection="1">
      <alignment vertical="center" shrinkToFit="1"/>
    </xf>
    <xf numFmtId="176" fontId="4" fillId="0" borderId="82" xfId="3" applyNumberFormat="1" applyFont="1" applyBorder="1" applyAlignment="1" applyProtection="1">
      <alignment vertical="center" shrinkToFit="1"/>
    </xf>
    <xf numFmtId="176" fontId="4" fillId="0" borderId="80" xfId="3" applyNumberFormat="1" applyFont="1" applyBorder="1" applyAlignment="1" applyProtection="1">
      <alignment vertical="center" shrinkToFit="1"/>
    </xf>
    <xf numFmtId="176" fontId="4" fillId="0" borderId="79" xfId="3" applyNumberFormat="1" applyFont="1" applyBorder="1" applyAlignment="1" applyProtection="1">
      <alignment vertical="center" shrinkToFit="1"/>
    </xf>
    <xf numFmtId="176" fontId="4" fillId="3" borderId="68" xfId="3" applyNumberFormat="1" applyFont="1" applyFill="1" applyBorder="1" applyAlignment="1" applyProtection="1">
      <alignment vertical="center" shrinkToFit="1"/>
    </xf>
    <xf numFmtId="0" fontId="8" fillId="7" borderId="80" xfId="1" applyFont="1" applyFill="1" applyBorder="1" applyAlignment="1">
      <alignment horizontal="center" vertical="center" wrapText="1"/>
    </xf>
    <xf numFmtId="0" fontId="41" fillId="0" borderId="0" xfId="0" applyFont="1">
      <alignment vertical="center"/>
    </xf>
    <xf numFmtId="0" fontId="4" fillId="0" borderId="38" xfId="1" applyFont="1" applyBorder="1">
      <alignment vertical="center"/>
    </xf>
    <xf numFmtId="179" fontId="8" fillId="6" borderId="132" xfId="1" applyNumberFormat="1" applyFont="1" applyFill="1" applyBorder="1" applyAlignment="1">
      <alignment horizontal="center" vertical="center" shrinkToFit="1"/>
    </xf>
    <xf numFmtId="176" fontId="8" fillId="6" borderId="133" xfId="1" applyNumberFormat="1" applyFont="1" applyFill="1" applyBorder="1">
      <alignment vertical="center"/>
    </xf>
    <xf numFmtId="180" fontId="38" fillId="6" borderId="7" xfId="1" applyNumberFormat="1" applyFont="1" applyFill="1" applyBorder="1" applyAlignment="1">
      <alignment horizontal="center" vertical="center" wrapText="1" shrinkToFit="1"/>
    </xf>
    <xf numFmtId="179" fontId="8" fillId="6" borderId="38" xfId="1" applyNumberFormat="1" applyFont="1" applyFill="1" applyBorder="1" applyAlignment="1">
      <alignment horizontal="center" vertical="center" shrinkToFit="1"/>
    </xf>
    <xf numFmtId="176" fontId="8" fillId="6" borderId="148" xfId="1" applyNumberFormat="1" applyFont="1" applyFill="1" applyBorder="1">
      <alignment vertical="center"/>
    </xf>
    <xf numFmtId="0" fontId="39" fillId="3" borderId="66" xfId="1" applyFont="1" applyFill="1" applyBorder="1" applyAlignment="1">
      <alignment horizontal="center" vertical="center" wrapText="1"/>
    </xf>
    <xf numFmtId="0" fontId="19" fillId="0" borderId="0" xfId="2" applyFont="1" applyAlignment="1">
      <alignment horizontal="center" vertical="center" shrinkToFit="1"/>
    </xf>
    <xf numFmtId="176" fontId="4" fillId="6" borderId="142" xfId="1" applyNumberFormat="1" applyFont="1" applyFill="1" applyBorder="1" applyAlignment="1">
      <alignment horizontal="center" vertical="center" shrinkToFit="1"/>
    </xf>
    <xf numFmtId="176" fontId="4" fillId="6" borderId="143" xfId="1" applyNumberFormat="1" applyFont="1" applyFill="1" applyBorder="1" applyAlignment="1">
      <alignment horizontal="center" vertical="center" shrinkToFit="1"/>
    </xf>
    <xf numFmtId="181" fontId="8" fillId="6" borderId="37" xfId="1" applyNumberFormat="1" applyFont="1" applyFill="1" applyBorder="1" applyAlignment="1">
      <alignment horizontal="center" vertical="center" shrinkToFit="1"/>
    </xf>
    <xf numFmtId="176" fontId="4" fillId="6" borderId="154" xfId="1" applyNumberFormat="1" applyFont="1" applyFill="1" applyBorder="1" applyAlignment="1">
      <alignment vertical="center" shrinkToFit="1"/>
    </xf>
    <xf numFmtId="6" fontId="44" fillId="0" borderId="0" xfId="3" applyFont="1" applyFill="1" applyBorder="1" applyAlignment="1" applyProtection="1">
      <alignment horizontal="center" vertical="center" shrinkToFit="1"/>
    </xf>
    <xf numFmtId="3" fontId="44" fillId="0" borderId="0" xfId="3" applyNumberFormat="1" applyFont="1" applyFill="1" applyBorder="1" applyAlignment="1" applyProtection="1">
      <alignment vertical="center" shrinkToFit="1"/>
    </xf>
    <xf numFmtId="176" fontId="44" fillId="0" borderId="0" xfId="1" applyNumberFormat="1" applyFont="1" applyAlignment="1">
      <alignment horizontal="right" vertical="center" shrinkToFit="1"/>
    </xf>
    <xf numFmtId="176" fontId="44" fillId="0" borderId="0" xfId="1" applyNumberFormat="1" applyFont="1" applyAlignment="1">
      <alignment vertical="center" shrinkToFit="1"/>
    </xf>
    <xf numFmtId="3" fontId="44" fillId="0" borderId="0" xfId="1" applyNumberFormat="1" applyFont="1" applyAlignment="1">
      <alignment vertical="center" shrinkToFit="1"/>
    </xf>
    <xf numFmtId="0" fontId="4" fillId="7" borderId="114" xfId="1" applyFont="1" applyFill="1" applyBorder="1" applyAlignment="1">
      <alignment horizontal="center" vertical="center" wrapText="1"/>
    </xf>
    <xf numFmtId="176" fontId="4" fillId="7" borderId="104" xfId="3" applyNumberFormat="1" applyFont="1" applyFill="1" applyBorder="1" applyAlignment="1" applyProtection="1">
      <alignment vertical="center" shrinkToFit="1"/>
    </xf>
    <xf numFmtId="176" fontId="4" fillId="7" borderId="105" xfId="3" applyNumberFormat="1" applyFont="1" applyFill="1" applyBorder="1" applyAlignment="1" applyProtection="1">
      <alignment vertical="center" shrinkToFit="1"/>
    </xf>
    <xf numFmtId="3" fontId="40" fillId="4" borderId="124" xfId="3" applyNumberFormat="1" applyFont="1" applyFill="1" applyBorder="1" applyAlignment="1" applyProtection="1">
      <alignment vertical="center" shrinkToFit="1"/>
    </xf>
    <xf numFmtId="176" fontId="4" fillId="0" borderId="82" xfId="3" applyNumberFormat="1" applyFont="1" applyBorder="1" applyAlignment="1" applyProtection="1">
      <alignment horizontal="right" vertical="center" shrinkToFit="1"/>
    </xf>
    <xf numFmtId="176" fontId="4" fillId="0" borderId="79" xfId="3" applyNumberFormat="1" applyFont="1" applyBorder="1" applyAlignment="1" applyProtection="1">
      <alignment horizontal="right" vertical="center" shrinkToFit="1"/>
    </xf>
    <xf numFmtId="0" fontId="15" fillId="0" borderId="0" xfId="1" applyFont="1" applyAlignment="1">
      <alignment horizontal="center" vertical="top"/>
    </xf>
    <xf numFmtId="0" fontId="29" fillId="7" borderId="81" xfId="1" applyFont="1" applyFill="1" applyBorder="1" applyAlignment="1">
      <alignment horizontal="center" vertical="top" wrapText="1"/>
    </xf>
    <xf numFmtId="180" fontId="8" fillId="6" borderId="6" xfId="1" applyNumberFormat="1" applyFont="1" applyFill="1" applyBorder="1" applyAlignment="1">
      <alignment horizontal="center" vertical="top" wrapText="1" shrinkToFit="1"/>
    </xf>
    <xf numFmtId="0" fontId="0" fillId="0" borderId="0" xfId="0" applyAlignment="1">
      <alignment vertical="top"/>
    </xf>
    <xf numFmtId="0" fontId="29" fillId="3" borderId="69" xfId="1" applyFont="1" applyFill="1" applyBorder="1" applyAlignment="1">
      <alignment horizontal="center" vertical="top" wrapText="1"/>
    </xf>
    <xf numFmtId="0" fontId="29" fillId="7" borderId="93" xfId="1" applyFont="1" applyFill="1" applyBorder="1" applyAlignment="1">
      <alignment horizontal="center" vertical="top" wrapText="1"/>
    </xf>
    <xf numFmtId="0" fontId="29" fillId="7" borderId="12" xfId="1" applyFont="1" applyFill="1" applyBorder="1" applyAlignment="1">
      <alignment horizontal="center" vertical="top" shrinkToFit="1"/>
    </xf>
    <xf numFmtId="0" fontId="29" fillId="7" borderId="69" xfId="1" applyFont="1" applyFill="1" applyBorder="1" applyAlignment="1">
      <alignment horizontal="center" vertical="top"/>
    </xf>
    <xf numFmtId="0" fontId="28" fillId="7" borderId="69" xfId="1" applyFont="1" applyFill="1" applyBorder="1" applyAlignment="1">
      <alignment horizontal="center" vertical="top" wrapText="1"/>
    </xf>
    <xf numFmtId="0" fontId="28" fillId="7" borderId="83" xfId="1" applyFont="1" applyFill="1" applyBorder="1" applyAlignment="1">
      <alignment horizontal="center" vertical="top" wrapText="1"/>
    </xf>
    <xf numFmtId="0" fontId="28" fillId="3" borderId="69" xfId="1" applyFont="1" applyFill="1" applyBorder="1" applyAlignment="1">
      <alignment horizontal="center" vertical="top"/>
    </xf>
    <xf numFmtId="0" fontId="28" fillId="7" borderId="12" xfId="1" applyFont="1" applyFill="1" applyBorder="1" applyAlignment="1">
      <alignment horizontal="center" vertical="top"/>
    </xf>
    <xf numFmtId="0" fontId="29" fillId="7" borderId="83" xfId="1" applyFont="1" applyFill="1" applyBorder="1" applyAlignment="1">
      <alignment horizontal="center" vertical="top" wrapText="1"/>
    </xf>
    <xf numFmtId="0" fontId="29" fillId="3" borderId="69" xfId="1" applyFont="1" applyFill="1" applyBorder="1" applyAlignment="1">
      <alignment horizontal="center" vertical="top"/>
    </xf>
    <xf numFmtId="0" fontId="29" fillId="7" borderId="12" xfId="1" applyFont="1" applyFill="1" applyBorder="1" applyAlignment="1">
      <alignment horizontal="center" vertical="top"/>
    </xf>
    <xf numFmtId="0" fontId="32" fillId="0" borderId="12" xfId="2" applyFont="1" applyBorder="1" applyAlignment="1">
      <alignment vertical="center" shrinkToFit="1"/>
    </xf>
    <xf numFmtId="6" fontId="4" fillId="0" borderId="0" xfId="3" applyFont="1" applyBorder="1" applyAlignment="1" applyProtection="1">
      <alignment vertical="center" wrapText="1"/>
    </xf>
    <xf numFmtId="0" fontId="36" fillId="0" borderId="0" xfId="0" applyFont="1" applyAlignment="1">
      <alignment vertical="center" shrinkToFit="1"/>
    </xf>
    <xf numFmtId="49" fontId="6" fillId="0" borderId="179" xfId="2" applyNumberFormat="1" applyFont="1" applyBorder="1" applyAlignment="1">
      <alignment horizontal="center" vertical="center" shrinkToFit="1"/>
    </xf>
    <xf numFmtId="49" fontId="6" fillId="0" borderId="111" xfId="2" applyNumberFormat="1" applyFont="1" applyBorder="1" applyAlignment="1">
      <alignment horizontal="center" vertical="center" shrinkToFit="1"/>
    </xf>
    <xf numFmtId="0" fontId="4" fillId="0" borderId="0" xfId="1" applyFont="1" applyAlignment="1">
      <alignment horizontal="center" vertical="center" shrinkToFit="1"/>
    </xf>
    <xf numFmtId="6" fontId="4" fillId="0" borderId="0" xfId="3" applyFont="1" applyFill="1" applyBorder="1" applyAlignment="1" applyProtection="1">
      <alignment vertical="center" wrapText="1"/>
    </xf>
    <xf numFmtId="0" fontId="7" fillId="0" borderId="68" xfId="2" applyFont="1" applyBorder="1" applyAlignment="1">
      <alignment horizontal="center" vertical="center" shrinkToFit="1"/>
    </xf>
    <xf numFmtId="0" fontId="5" fillId="6" borderId="129" xfId="1" applyFont="1" applyFill="1" applyBorder="1" applyAlignment="1">
      <alignment horizontal="center" vertical="center" wrapText="1" shrinkToFit="1"/>
    </xf>
    <xf numFmtId="0" fontId="5" fillId="6" borderId="0" xfId="1" applyFont="1" applyFill="1" applyAlignment="1">
      <alignment horizontal="center" vertical="center" wrapText="1" shrinkToFit="1"/>
    </xf>
    <xf numFmtId="0" fontId="16" fillId="0" borderId="0" xfId="0" applyFont="1" applyAlignment="1">
      <alignment horizontal="center" vertical="center"/>
    </xf>
    <xf numFmtId="0" fontId="27" fillId="0" borderId="0" xfId="2" applyFont="1" applyAlignment="1">
      <alignment horizontal="left" vertical="center" wrapText="1"/>
    </xf>
    <xf numFmtId="0" fontId="22" fillId="0" borderId="0" xfId="1" applyFont="1" applyAlignment="1">
      <alignment horizontal="center" vertical="center"/>
    </xf>
    <xf numFmtId="0" fontId="53" fillId="0" borderId="68" xfId="1" applyFont="1" applyBorder="1" applyAlignment="1">
      <alignment horizontal="center" vertical="center"/>
    </xf>
    <xf numFmtId="0" fontId="53" fillId="0" borderId="0" xfId="1" applyFont="1" applyAlignment="1">
      <alignment horizontal="center" vertical="center"/>
    </xf>
    <xf numFmtId="176" fontId="4" fillId="3" borderId="67" xfId="3" applyNumberFormat="1" applyFont="1" applyFill="1" applyBorder="1" applyAlignment="1" applyProtection="1">
      <alignment vertical="center" shrinkToFit="1"/>
    </xf>
    <xf numFmtId="176" fontId="4" fillId="0" borderId="84" xfId="3" applyNumberFormat="1" applyFont="1" applyBorder="1" applyAlignment="1" applyProtection="1">
      <alignment horizontal="right" vertical="center" shrinkToFit="1"/>
    </xf>
    <xf numFmtId="0" fontId="29" fillId="7" borderId="116" xfId="1" applyFont="1" applyFill="1" applyBorder="1" applyAlignment="1">
      <alignment horizontal="center" vertical="top" wrapText="1"/>
    </xf>
    <xf numFmtId="0" fontId="29" fillId="3" borderId="83" xfId="1" applyFont="1" applyFill="1" applyBorder="1" applyAlignment="1">
      <alignment horizontal="center" vertical="top" wrapText="1"/>
    </xf>
    <xf numFmtId="0" fontId="5" fillId="0" borderId="0" xfId="0" applyFont="1" applyAlignment="1">
      <alignment horizontal="right" vertical="center"/>
    </xf>
    <xf numFmtId="49" fontId="12" fillId="0" borderId="235" xfId="0" applyNumberFormat="1" applyFont="1" applyBorder="1" applyAlignment="1">
      <alignment horizontal="center" vertical="center"/>
    </xf>
    <xf numFmtId="49" fontId="12" fillId="0" borderId="111" xfId="0" applyNumberFormat="1" applyFont="1" applyBorder="1" applyAlignment="1">
      <alignment horizontal="center" vertical="center"/>
    </xf>
    <xf numFmtId="49" fontId="12" fillId="0" borderId="180" xfId="0" applyNumberFormat="1" applyFont="1" applyBorder="1" applyAlignment="1">
      <alignment horizontal="center" vertical="center"/>
    </xf>
    <xf numFmtId="49" fontId="6" fillId="0" borderId="180" xfId="1" applyNumberFormat="1" applyFont="1" applyBorder="1" applyAlignment="1">
      <alignment horizontal="center" vertical="center"/>
    </xf>
    <xf numFmtId="0" fontId="59" fillId="0" borderId="68" xfId="5" applyFont="1" applyBorder="1" applyAlignment="1">
      <alignment horizontal="center" vertical="center"/>
    </xf>
    <xf numFmtId="0" fontId="60" fillId="0" borderId="0" xfId="5" applyFont="1">
      <alignment vertical="center"/>
    </xf>
    <xf numFmtId="0" fontId="60" fillId="0" borderId="0" xfId="5" applyFont="1" applyAlignment="1">
      <alignment horizontal="center" vertical="center"/>
    </xf>
    <xf numFmtId="0" fontId="61" fillId="0" borderId="0" xfId="5" applyFont="1">
      <alignment vertical="center"/>
    </xf>
    <xf numFmtId="0" fontId="61" fillId="0" borderId="68" xfId="5" applyFont="1" applyBorder="1">
      <alignment vertical="center"/>
    </xf>
    <xf numFmtId="0" fontId="61" fillId="0" borderId="179" xfId="5" applyFont="1" applyBorder="1" applyAlignment="1">
      <alignment horizontal="center" vertical="center"/>
    </xf>
    <xf numFmtId="0" fontId="61" fillId="0" borderId="65" xfId="5" applyFont="1" applyBorder="1" applyAlignment="1">
      <alignment horizontal="center" vertical="center"/>
    </xf>
    <xf numFmtId="0" fontId="61" fillId="0" borderId="111" xfId="5" applyFont="1" applyBorder="1" applyAlignment="1">
      <alignment horizontal="center" vertical="center"/>
    </xf>
    <xf numFmtId="0" fontId="61" fillId="0" borderId="186" xfId="5" applyFont="1" applyBorder="1" applyAlignment="1">
      <alignment horizontal="center" vertical="center"/>
    </xf>
    <xf numFmtId="0" fontId="61" fillId="0" borderId="180" xfId="5" applyFont="1" applyBorder="1" applyAlignment="1">
      <alignment horizontal="center" vertical="center"/>
    </xf>
    <xf numFmtId="0" fontId="61" fillId="0" borderId="0" xfId="5" applyFont="1" applyAlignment="1">
      <alignment horizontal="center" vertical="center"/>
    </xf>
    <xf numFmtId="0" fontId="61" fillId="0" borderId="68" xfId="5" applyFont="1" applyBorder="1" applyAlignment="1">
      <alignment horizontal="center" vertical="center"/>
    </xf>
    <xf numFmtId="0" fontId="61" fillId="0" borderId="245" xfId="5" applyFont="1" applyBorder="1" applyAlignment="1">
      <alignment horizontal="center" vertical="center"/>
    </xf>
    <xf numFmtId="0" fontId="61" fillId="0" borderId="245" xfId="5" applyFont="1" applyBorder="1">
      <alignment vertical="center"/>
    </xf>
    <xf numFmtId="0" fontId="61" fillId="0" borderId="249" xfId="5" applyFont="1" applyBorder="1" applyAlignment="1">
      <alignment horizontal="center" vertical="center"/>
    </xf>
    <xf numFmtId="0" fontId="61" fillId="0" borderId="249" xfId="5" applyFont="1" applyBorder="1">
      <alignment vertical="center"/>
    </xf>
    <xf numFmtId="0" fontId="61" fillId="0" borderId="67" xfId="5" applyFont="1" applyBorder="1" applyAlignment="1">
      <alignment horizontal="center" vertical="center"/>
    </xf>
    <xf numFmtId="0" fontId="61" fillId="0" borderId="67" xfId="5" applyFont="1" applyBorder="1">
      <alignment vertical="center"/>
    </xf>
    <xf numFmtId="0" fontId="60" fillId="0" borderId="27" xfId="5" applyFont="1" applyBorder="1">
      <alignment vertical="center"/>
    </xf>
    <xf numFmtId="0" fontId="61" fillId="7" borderId="68" xfId="5" applyFont="1" applyFill="1" applyBorder="1" applyAlignment="1">
      <alignment horizontal="center" vertical="center"/>
    </xf>
    <xf numFmtId="0" fontId="61" fillId="4" borderId="68" xfId="5" applyFont="1" applyFill="1" applyBorder="1" applyAlignment="1">
      <alignment horizontal="center" vertical="center" wrapText="1"/>
    </xf>
    <xf numFmtId="0" fontId="64" fillId="2" borderId="68" xfId="5" applyFont="1" applyFill="1" applyBorder="1">
      <alignment vertical="center"/>
    </xf>
    <xf numFmtId="0" fontId="60" fillId="2" borderId="20" xfId="5" applyFont="1" applyFill="1" applyBorder="1">
      <alignment vertical="center"/>
    </xf>
    <xf numFmtId="49" fontId="4" fillId="0" borderId="161" xfId="0" applyNumberFormat="1" applyFont="1" applyBorder="1" applyAlignment="1">
      <alignment horizontal="center" vertical="center" shrinkToFit="1"/>
    </xf>
    <xf numFmtId="49" fontId="4" fillId="0" borderId="157" xfId="0" applyNumberFormat="1" applyFont="1" applyBorder="1" applyAlignment="1">
      <alignment horizontal="center" vertical="center" shrinkToFit="1"/>
    </xf>
    <xf numFmtId="49" fontId="4" fillId="0" borderId="163" xfId="0" applyNumberFormat="1" applyFont="1" applyBorder="1" applyAlignment="1">
      <alignment horizontal="center" vertical="center" shrinkToFit="1"/>
    </xf>
    <xf numFmtId="49" fontId="4" fillId="0" borderId="162" xfId="0" applyNumberFormat="1" applyFont="1" applyBorder="1" applyAlignment="1">
      <alignment horizontal="center" vertical="center" shrinkToFit="1"/>
    </xf>
    <xf numFmtId="49" fontId="4" fillId="0" borderId="158" xfId="0" applyNumberFormat="1" applyFont="1" applyBorder="1" applyAlignment="1">
      <alignment horizontal="center" vertical="center" shrinkToFit="1"/>
    </xf>
    <xf numFmtId="49" fontId="4" fillId="0" borderId="164" xfId="0" applyNumberFormat="1" applyFont="1" applyBorder="1" applyAlignment="1">
      <alignment horizontal="center" vertical="center" shrinkToFit="1"/>
    </xf>
    <xf numFmtId="49" fontId="4" fillId="0" borderId="168" xfId="0" applyNumberFormat="1" applyFont="1" applyBorder="1" applyAlignment="1">
      <alignment horizontal="center" vertical="center" shrinkToFit="1"/>
    </xf>
    <xf numFmtId="49" fontId="4" fillId="0" borderId="166" xfId="0" applyNumberFormat="1" applyFont="1" applyBorder="1" applyAlignment="1">
      <alignment horizontal="center" vertical="center" shrinkToFit="1"/>
    </xf>
    <xf numFmtId="49" fontId="4" fillId="0" borderId="169" xfId="0" applyNumberFormat="1"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0" xfId="0" applyFont="1" applyAlignment="1">
      <alignment horizontal="center" vertical="center" shrinkToFit="1"/>
    </xf>
    <xf numFmtId="0" fontId="4" fillId="0" borderId="4"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46" xfId="0" applyFont="1" applyBorder="1" applyAlignment="1">
      <alignment horizontal="center" vertical="center" shrinkToFit="1"/>
    </xf>
    <xf numFmtId="49" fontId="4" fillId="0" borderId="155" xfId="0" applyNumberFormat="1" applyFont="1" applyBorder="1" applyAlignment="1">
      <alignment horizontal="center" vertical="center" shrinkToFit="1"/>
    </xf>
    <xf numFmtId="49" fontId="4" fillId="0" borderId="159" xfId="0" applyNumberFormat="1" applyFont="1" applyBorder="1" applyAlignment="1">
      <alignment horizontal="center" vertical="center" shrinkToFit="1"/>
    </xf>
    <xf numFmtId="49" fontId="4" fillId="0" borderId="156" xfId="0" applyNumberFormat="1" applyFont="1" applyBorder="1" applyAlignment="1">
      <alignment horizontal="center" vertical="center" shrinkToFit="1"/>
    </xf>
    <xf numFmtId="49" fontId="4" fillId="0" borderId="160" xfId="0" applyNumberFormat="1" applyFont="1" applyBorder="1" applyAlignment="1">
      <alignment horizontal="center" vertical="center" shrinkToFit="1"/>
    </xf>
    <xf numFmtId="49" fontId="4" fillId="0" borderId="165" xfId="0" applyNumberFormat="1" applyFont="1" applyBorder="1" applyAlignment="1">
      <alignment horizontal="center" vertical="center" shrinkToFit="1"/>
    </xf>
    <xf numFmtId="49" fontId="4" fillId="0" borderId="167" xfId="0" applyNumberFormat="1"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30" xfId="0" applyFont="1" applyBorder="1" applyAlignment="1">
      <alignment horizontal="center" vertical="center" shrinkToFit="1"/>
    </xf>
    <xf numFmtId="176" fontId="4" fillId="0" borderId="49" xfId="0" applyNumberFormat="1" applyFont="1" applyBorder="1" applyAlignment="1">
      <alignment horizontal="center" vertical="center" shrinkToFit="1"/>
    </xf>
    <xf numFmtId="176" fontId="4" fillId="0" borderId="4" xfId="0" applyNumberFormat="1" applyFont="1" applyBorder="1" applyAlignment="1">
      <alignment horizontal="center" vertical="center" shrinkToFit="1"/>
    </xf>
    <xf numFmtId="176" fontId="4" fillId="0" borderId="53" xfId="0" applyNumberFormat="1" applyFont="1" applyBorder="1" applyAlignment="1">
      <alignment horizontal="center" vertical="center" shrinkToFit="1"/>
    </xf>
    <xf numFmtId="0" fontId="50" fillId="0" borderId="58" xfId="0" applyFont="1" applyBorder="1" applyAlignment="1">
      <alignment horizontal="center" vertical="center"/>
    </xf>
    <xf numFmtId="0" fontId="50" fillId="0" borderId="59" xfId="0" applyFont="1" applyBorder="1" applyAlignment="1">
      <alignment horizontal="center" vertical="center"/>
    </xf>
    <xf numFmtId="0" fontId="50" fillId="0" borderId="57" xfId="0" applyFont="1" applyBorder="1" applyAlignment="1">
      <alignment horizontal="center" vertical="center"/>
    </xf>
    <xf numFmtId="0" fontId="40" fillId="0" borderId="14" xfId="0" applyFont="1" applyBorder="1" applyAlignment="1">
      <alignment horizontal="center" vertical="center"/>
    </xf>
    <xf numFmtId="0" fontId="40" fillId="0" borderId="10" xfId="0" applyFont="1" applyBorder="1" applyAlignment="1">
      <alignment horizontal="center" vertical="center"/>
    </xf>
    <xf numFmtId="0" fontId="40" fillId="0" borderId="11" xfId="0" applyFont="1" applyBorder="1" applyAlignment="1">
      <alignment horizontal="center" vertical="center"/>
    </xf>
    <xf numFmtId="0" fontId="40" fillId="0" borderId="25" xfId="0" applyFont="1" applyBorder="1" applyAlignment="1">
      <alignment horizontal="center" vertical="center"/>
    </xf>
    <xf numFmtId="0" fontId="40" fillId="0" borderId="23" xfId="0" applyFont="1" applyBorder="1" applyAlignment="1">
      <alignment horizontal="center" vertical="center"/>
    </xf>
    <xf numFmtId="0" fontId="40" fillId="0" borderId="24" xfId="0" applyFont="1" applyBorder="1" applyAlignment="1">
      <alignment horizontal="center" vertical="center"/>
    </xf>
    <xf numFmtId="0" fontId="4" fillId="0" borderId="56" xfId="0" applyFont="1" applyBorder="1" applyAlignment="1">
      <alignment horizontal="left" vertical="center"/>
    </xf>
    <xf numFmtId="0" fontId="4" fillId="0" borderId="56" xfId="0" applyFont="1" applyBorder="1" applyAlignment="1">
      <alignment horizontal="center" vertical="center"/>
    </xf>
    <xf numFmtId="0" fontId="4" fillId="0" borderId="58" xfId="0" applyFont="1" applyBorder="1" applyAlignment="1">
      <alignment horizontal="center" vertical="center"/>
    </xf>
    <xf numFmtId="0" fontId="4" fillId="0" borderId="56" xfId="0" applyFont="1" applyBorder="1" applyAlignment="1">
      <alignment horizontal="center" vertical="center" shrinkToFit="1"/>
    </xf>
    <xf numFmtId="0" fontId="4" fillId="0" borderId="58" xfId="0" applyFont="1" applyBorder="1" applyAlignment="1">
      <alignment horizontal="center" vertical="center" shrinkToFit="1"/>
    </xf>
    <xf numFmtId="0" fontId="5" fillId="0" borderId="56" xfId="0" applyFont="1" applyBorder="1" applyAlignment="1">
      <alignment horizontal="center" vertical="center" shrinkToFit="1"/>
    </xf>
    <xf numFmtId="0" fontId="5" fillId="0" borderId="58"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24" xfId="0" applyFont="1" applyBorder="1" applyAlignment="1">
      <alignment horizontal="center" vertical="center" shrinkToFit="1"/>
    </xf>
    <xf numFmtId="176" fontId="4" fillId="0" borderId="54" xfId="0" applyNumberFormat="1" applyFont="1" applyBorder="1" applyAlignment="1">
      <alignment vertical="center" shrinkToFit="1"/>
    </xf>
    <xf numFmtId="176" fontId="4" fillId="0" borderId="17" xfId="0" applyNumberFormat="1" applyFont="1" applyBorder="1" applyAlignment="1">
      <alignment vertical="center" shrinkToFit="1"/>
    </xf>
    <xf numFmtId="176" fontId="4" fillId="0" borderId="15" xfId="0" applyNumberFormat="1" applyFont="1" applyBorder="1" applyAlignment="1">
      <alignment vertical="center" shrinkToFit="1"/>
    </xf>
    <xf numFmtId="176" fontId="4" fillId="0" borderId="0" xfId="0" applyNumberFormat="1" applyFont="1" applyAlignment="1">
      <alignment vertical="center" shrinkToFit="1"/>
    </xf>
    <xf numFmtId="176" fontId="4" fillId="0" borderId="25" xfId="0" applyNumberFormat="1" applyFont="1" applyBorder="1" applyAlignment="1">
      <alignment vertical="center" shrinkToFit="1"/>
    </xf>
    <xf numFmtId="176" fontId="4" fillId="0" borderId="23" xfId="0" applyNumberFormat="1" applyFont="1" applyBorder="1" applyAlignment="1">
      <alignment vertical="center" shrinkToFit="1"/>
    </xf>
    <xf numFmtId="0" fontId="4" fillId="0" borderId="28" xfId="0" applyFont="1" applyBorder="1" applyAlignment="1">
      <alignment horizontal="center" vertical="center" shrinkToFit="1"/>
    </xf>
    <xf numFmtId="0" fontId="4" fillId="0" borderId="57" xfId="0" applyFont="1" applyBorder="1" applyAlignment="1">
      <alignment horizontal="center" vertical="center"/>
    </xf>
    <xf numFmtId="0" fontId="4" fillId="0" borderId="56" xfId="4" applyNumberFormat="1"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9"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right" vertical="center"/>
    </xf>
    <xf numFmtId="49" fontId="6" fillId="0" borderId="31" xfId="0" applyNumberFormat="1" applyFont="1" applyBorder="1" applyAlignment="1">
      <alignment horizontal="center" vertical="center" shrinkToFit="1"/>
    </xf>
    <xf numFmtId="49" fontId="6" fillId="0" borderId="32" xfId="0" applyNumberFormat="1" applyFont="1" applyBorder="1" applyAlignment="1">
      <alignment horizontal="center" vertical="center" shrinkToFit="1"/>
    </xf>
    <xf numFmtId="49" fontId="6" fillId="0" borderId="33" xfId="0" applyNumberFormat="1" applyFont="1" applyBorder="1" applyAlignment="1">
      <alignment horizontal="center" vertical="center" shrinkToFit="1"/>
    </xf>
    <xf numFmtId="49" fontId="6" fillId="0" borderId="34" xfId="0" applyNumberFormat="1" applyFont="1" applyBorder="1" applyAlignment="1">
      <alignment horizontal="center" vertical="center" shrinkToFit="1"/>
    </xf>
    <xf numFmtId="49" fontId="6" fillId="0" borderId="35" xfId="0" applyNumberFormat="1" applyFont="1" applyBorder="1" applyAlignment="1">
      <alignment horizontal="center" vertical="center" shrinkToFit="1"/>
    </xf>
    <xf numFmtId="49" fontId="6" fillId="0" borderId="36" xfId="0" applyNumberFormat="1" applyFont="1" applyBorder="1" applyAlignment="1">
      <alignment horizontal="center" vertical="center" shrinkToFit="1"/>
    </xf>
    <xf numFmtId="0" fontId="8" fillId="0" borderId="70" xfId="0" applyFont="1" applyBorder="1" applyAlignment="1">
      <alignment horizontal="center" vertical="center"/>
    </xf>
    <xf numFmtId="0" fontId="8" fillId="0" borderId="65" xfId="0" applyFont="1" applyBorder="1" applyAlignment="1">
      <alignment horizontal="center" vertical="center"/>
    </xf>
    <xf numFmtId="0" fontId="8" fillId="0" borderId="78" xfId="0" applyFont="1" applyBorder="1" applyAlignment="1">
      <alignment horizontal="center" vertical="center"/>
    </xf>
    <xf numFmtId="0" fontId="36" fillId="0" borderId="26" xfId="0" applyFont="1" applyBorder="1" applyAlignment="1">
      <alignment horizontal="center" vertical="center" shrinkToFit="1"/>
    </xf>
    <xf numFmtId="0" fontId="36" fillId="0" borderId="27" xfId="0" applyFont="1" applyBorder="1" applyAlignment="1">
      <alignment horizontal="center" vertical="center" shrinkToFit="1"/>
    </xf>
    <xf numFmtId="0" fontId="36" fillId="0" borderId="46" xfId="0" applyFont="1" applyBorder="1" applyAlignment="1">
      <alignment horizontal="center" vertical="center" shrinkToFit="1"/>
    </xf>
    <xf numFmtId="0" fontId="36" fillId="0" borderId="19" xfId="0" applyFont="1" applyBorder="1" applyAlignment="1">
      <alignment horizontal="center" vertical="center" shrinkToFit="1"/>
    </xf>
    <xf numFmtId="0" fontId="36" fillId="0" borderId="20" xfId="0" applyFont="1" applyBorder="1" applyAlignment="1">
      <alignment horizontal="center" vertical="center" shrinkToFit="1"/>
    </xf>
    <xf numFmtId="0" fontId="36" fillId="0" borderId="48"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0" xfId="0" applyFont="1" applyAlignment="1">
      <alignment horizontal="center" vertical="center" shrinkToFit="1"/>
    </xf>
    <xf numFmtId="0" fontId="8" fillId="0" borderId="13" xfId="0"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14"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8" fillId="0" borderId="15"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13" xfId="0" applyFont="1" applyBorder="1" applyAlignment="1">
      <alignment horizontal="center" vertical="center" wrapText="1" shrinkToFit="1"/>
    </xf>
    <xf numFmtId="0" fontId="8" fillId="0" borderId="25" xfId="0" applyFont="1" applyBorder="1" applyAlignment="1">
      <alignment horizontal="center" vertical="center" wrapText="1" shrinkToFit="1"/>
    </xf>
    <xf numFmtId="0" fontId="8" fillId="0" borderId="23" xfId="0" applyFont="1" applyBorder="1" applyAlignment="1">
      <alignment horizontal="center" vertical="center" wrapText="1" shrinkToFit="1"/>
    </xf>
    <xf numFmtId="0" fontId="8" fillId="0" borderId="24" xfId="0" applyFont="1" applyBorder="1" applyAlignment="1">
      <alignment horizontal="center" vertical="center" wrapText="1" shrinkToFit="1"/>
    </xf>
    <xf numFmtId="0" fontId="7" fillId="0" borderId="0" xfId="0" applyFont="1" applyAlignment="1">
      <alignment vertical="center" shrinkToFit="1"/>
    </xf>
    <xf numFmtId="0" fontId="4" fillId="0" borderId="56" xfId="0" applyFont="1" applyBorder="1" applyAlignment="1">
      <alignment vertical="top" wrapText="1" shrinkToFit="1"/>
    </xf>
    <xf numFmtId="0" fontId="4" fillId="0" borderId="56" xfId="0" applyFont="1" applyBorder="1" applyAlignment="1">
      <alignment vertical="top" shrinkToFit="1"/>
    </xf>
    <xf numFmtId="0" fontId="4" fillId="0" borderId="68" xfId="0" applyFont="1" applyBorder="1" applyAlignment="1">
      <alignment horizontal="center" vertical="center" shrinkToFit="1"/>
    </xf>
    <xf numFmtId="0" fontId="4" fillId="0" borderId="102" xfId="0" applyFont="1" applyBorder="1" applyAlignment="1">
      <alignment horizontal="center" vertical="center" shrinkToFit="1"/>
    </xf>
    <xf numFmtId="176" fontId="4" fillId="0" borderId="14" xfId="0" applyNumberFormat="1" applyFont="1" applyBorder="1" applyAlignment="1">
      <alignment vertical="center" shrinkToFit="1"/>
    </xf>
    <xf numFmtId="176" fontId="4" fillId="0" borderId="10" xfId="0" applyNumberFormat="1" applyFont="1" applyBorder="1" applyAlignment="1">
      <alignment vertical="center" shrinkToFit="1"/>
    </xf>
    <xf numFmtId="176" fontId="4" fillId="0" borderId="51" xfId="0" applyNumberFormat="1" applyFont="1" applyBorder="1" applyAlignment="1">
      <alignment vertical="center" shrinkToFit="1"/>
    </xf>
    <xf numFmtId="176" fontId="4" fillId="0" borderId="5" xfId="0" applyNumberFormat="1" applyFont="1" applyBorder="1" applyAlignment="1">
      <alignment vertical="center" shrinkToFit="1"/>
    </xf>
    <xf numFmtId="176" fontId="4" fillId="0" borderId="52" xfId="0" applyNumberFormat="1" applyFont="1" applyBorder="1" applyAlignment="1">
      <alignment horizontal="center" vertical="center" shrinkToFit="1"/>
    </xf>
    <xf numFmtId="176" fontId="4" fillId="0" borderId="47" xfId="0" applyNumberFormat="1" applyFont="1" applyBorder="1" applyAlignment="1">
      <alignment horizontal="center" vertical="center" shrinkToFit="1"/>
    </xf>
    <xf numFmtId="176" fontId="4" fillId="0" borderId="99" xfId="0" applyNumberFormat="1" applyFont="1" applyBorder="1" applyAlignment="1">
      <alignment horizontal="right" vertical="center" shrinkToFit="1"/>
    </xf>
    <xf numFmtId="176" fontId="4" fillId="0" borderId="59" xfId="0" applyNumberFormat="1" applyFont="1" applyBorder="1" applyAlignment="1">
      <alignment horizontal="right" vertical="center" shrinkToFit="1"/>
    </xf>
    <xf numFmtId="176" fontId="4" fillId="0" borderId="100" xfId="0" applyNumberFormat="1" applyFont="1" applyBorder="1" applyAlignment="1">
      <alignment horizontal="right" vertical="center" shrinkToFit="1"/>
    </xf>
    <xf numFmtId="176" fontId="4" fillId="0" borderId="101" xfId="0" applyNumberFormat="1" applyFont="1" applyBorder="1" applyAlignment="1">
      <alignment horizontal="right" vertical="center" shrinkToFit="1"/>
    </xf>
    <xf numFmtId="176" fontId="4" fillId="0" borderId="12" xfId="0" applyNumberFormat="1" applyFont="1" applyBorder="1" applyAlignment="1">
      <alignment horizontal="right" vertical="center" shrinkToFit="1"/>
    </xf>
    <xf numFmtId="176" fontId="4" fillId="0" borderId="0" xfId="0" applyNumberFormat="1" applyFont="1" applyAlignment="1">
      <alignment horizontal="right" vertical="center" shrinkToFit="1"/>
    </xf>
    <xf numFmtId="176" fontId="4" fillId="0" borderId="22" xfId="0" applyNumberFormat="1" applyFont="1" applyBorder="1" applyAlignment="1">
      <alignment horizontal="right" vertical="center" shrinkToFit="1"/>
    </xf>
    <xf numFmtId="176" fontId="4" fillId="0" borderId="23" xfId="0" applyNumberFormat="1" applyFont="1" applyBorder="1" applyAlignment="1">
      <alignment horizontal="right" vertical="center" shrinkToFit="1"/>
    </xf>
    <xf numFmtId="0" fontId="16" fillId="0" borderId="56" xfId="0" applyFont="1" applyBorder="1" applyAlignment="1">
      <alignment horizontal="center" vertical="center"/>
    </xf>
    <xf numFmtId="0" fontId="6" fillId="0" borderId="0" xfId="0" applyFont="1" applyAlignment="1">
      <alignment horizontal="center" vertical="center" shrinkToFit="1"/>
    </xf>
    <xf numFmtId="0" fontId="4" fillId="0" borderId="0" xfId="0" applyFont="1" applyAlignment="1">
      <alignment horizontal="left" vertical="center" wrapText="1"/>
    </xf>
    <xf numFmtId="0" fontId="11" fillId="0" borderId="57" xfId="0" applyFont="1" applyBorder="1" applyAlignment="1">
      <alignment horizontal="center" vertical="center" shrinkToFit="1"/>
    </xf>
    <xf numFmtId="0" fontId="11" fillId="0" borderId="56" xfId="0" applyFont="1" applyBorder="1" applyAlignment="1">
      <alignment horizontal="center" vertical="center" shrinkToFit="1"/>
    </xf>
    <xf numFmtId="0" fontId="6" fillId="0" borderId="12" xfId="0" applyFont="1" applyBorder="1" applyAlignment="1">
      <alignment horizontal="center" vertical="center"/>
    </xf>
    <xf numFmtId="0" fontId="4" fillId="0" borderId="40"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42" xfId="0" applyFont="1" applyBorder="1" applyAlignment="1">
      <alignment horizontal="center" vertical="center" shrinkToFit="1"/>
    </xf>
    <xf numFmtId="49" fontId="6" fillId="0" borderId="43" xfId="0" applyNumberFormat="1" applyFont="1" applyBorder="1" applyAlignment="1">
      <alignment horizontal="center" vertical="center" shrinkToFit="1"/>
    </xf>
    <xf numFmtId="49" fontId="6" fillId="0" borderId="44" xfId="0" applyNumberFormat="1" applyFont="1" applyBorder="1" applyAlignment="1">
      <alignment horizontal="center" vertical="center" shrinkToFit="1"/>
    </xf>
    <xf numFmtId="49" fontId="6" fillId="0" borderId="45" xfId="0" applyNumberFormat="1" applyFont="1" applyBorder="1" applyAlignment="1">
      <alignment horizontal="center" vertical="center" shrinkToFit="1"/>
    </xf>
    <xf numFmtId="0" fontId="35" fillId="0" borderId="56" xfId="0" applyFont="1" applyBorder="1" applyAlignment="1">
      <alignment horizontal="center" vertical="center"/>
    </xf>
    <xf numFmtId="0" fontId="40" fillId="0" borderId="56" xfId="0" applyFont="1" applyBorder="1" applyAlignment="1">
      <alignment horizontal="center" vertical="center"/>
    </xf>
    <xf numFmtId="176" fontId="4" fillId="11" borderId="4" xfId="0" applyNumberFormat="1" applyFont="1" applyFill="1" applyBorder="1" applyAlignment="1">
      <alignment horizontal="center" vertical="center" shrinkToFit="1"/>
    </xf>
    <xf numFmtId="176" fontId="4" fillId="11" borderId="48" xfId="0" applyNumberFormat="1" applyFont="1" applyFill="1" applyBorder="1" applyAlignment="1">
      <alignment horizontal="center" vertical="center" shrinkToFit="1"/>
    </xf>
    <xf numFmtId="176" fontId="4" fillId="11" borderId="16" xfId="0" applyNumberFormat="1" applyFont="1" applyFill="1" applyBorder="1" applyAlignment="1">
      <alignment horizontal="right" vertical="center" shrinkToFit="1"/>
    </xf>
    <xf numFmtId="176" fontId="4" fillId="11" borderId="17" xfId="0" applyNumberFormat="1" applyFont="1" applyFill="1" applyBorder="1" applyAlignment="1">
      <alignment horizontal="right" vertical="center" shrinkToFit="1"/>
    </xf>
    <xf numFmtId="176" fontId="4" fillId="11" borderId="12" xfId="0" applyNumberFormat="1" applyFont="1" applyFill="1" applyBorder="1" applyAlignment="1">
      <alignment horizontal="right" vertical="center" shrinkToFit="1"/>
    </xf>
    <xf numFmtId="176" fontId="4" fillId="11" borderId="0" xfId="0" applyNumberFormat="1" applyFont="1" applyFill="1" applyAlignment="1">
      <alignment horizontal="right" vertical="center" shrinkToFit="1"/>
    </xf>
    <xf numFmtId="176" fontId="4" fillId="11" borderId="19" xfId="0" applyNumberFormat="1" applyFont="1" applyFill="1" applyBorder="1" applyAlignment="1">
      <alignment horizontal="right" vertical="center" shrinkToFit="1"/>
    </xf>
    <xf numFmtId="176" fontId="4" fillId="11" borderId="20" xfId="0" applyNumberFormat="1" applyFont="1" applyFill="1" applyBorder="1" applyAlignment="1">
      <alignment horizontal="right" vertical="center" shrinkToFit="1"/>
    </xf>
    <xf numFmtId="176" fontId="4" fillId="0" borderId="9" xfId="0" applyNumberFormat="1" applyFont="1" applyBorder="1" applyAlignment="1">
      <alignment horizontal="right" vertical="center" shrinkToFit="1"/>
    </xf>
    <xf numFmtId="176" fontId="4" fillId="0" borderId="10" xfId="0" applyNumberFormat="1" applyFont="1" applyBorder="1" applyAlignment="1">
      <alignment horizontal="right" vertical="center" shrinkToFit="1"/>
    </xf>
    <xf numFmtId="176" fontId="4" fillId="0" borderId="29" xfId="0" applyNumberFormat="1" applyFont="1" applyBorder="1" applyAlignment="1">
      <alignment horizontal="right" vertical="center" shrinkToFit="1"/>
    </xf>
    <xf numFmtId="176" fontId="4" fillId="0" borderId="5" xfId="0" applyNumberFormat="1" applyFont="1" applyBorder="1" applyAlignment="1">
      <alignment horizontal="right" vertical="center" shrinkToFit="1"/>
    </xf>
    <xf numFmtId="176" fontId="4" fillId="10" borderId="16" xfId="0" applyNumberFormat="1" applyFont="1" applyFill="1" applyBorder="1" applyAlignment="1">
      <alignment horizontal="right" vertical="center" shrinkToFit="1"/>
    </xf>
    <xf numFmtId="176" fontId="4" fillId="10" borderId="17" xfId="0" applyNumberFormat="1" applyFont="1" applyFill="1" applyBorder="1" applyAlignment="1">
      <alignment horizontal="right" vertical="center" shrinkToFit="1"/>
    </xf>
    <xf numFmtId="176" fontId="4" fillId="10" borderId="12" xfId="0" applyNumberFormat="1" applyFont="1" applyFill="1" applyBorder="1" applyAlignment="1">
      <alignment horizontal="right" vertical="center" shrinkToFit="1"/>
    </xf>
    <xf numFmtId="176" fontId="4" fillId="10" borderId="0" xfId="0" applyNumberFormat="1" applyFont="1" applyFill="1" applyAlignment="1">
      <alignment horizontal="right" vertical="center" shrinkToFit="1"/>
    </xf>
    <xf numFmtId="176" fontId="4" fillId="10" borderId="19" xfId="0" applyNumberFormat="1" applyFont="1" applyFill="1" applyBorder="1" applyAlignment="1">
      <alignment horizontal="right" vertical="center" shrinkToFit="1"/>
    </xf>
    <xf numFmtId="176" fontId="4" fillId="10" borderId="20" xfId="0" applyNumberFormat="1" applyFont="1" applyFill="1" applyBorder="1" applyAlignment="1">
      <alignment horizontal="right" vertical="center" shrinkToFit="1"/>
    </xf>
    <xf numFmtId="176" fontId="4" fillId="9" borderId="4" xfId="0" applyNumberFormat="1" applyFont="1" applyFill="1" applyBorder="1" applyAlignment="1">
      <alignment horizontal="center" vertical="center" shrinkToFit="1"/>
    </xf>
    <xf numFmtId="176" fontId="4" fillId="9" borderId="48" xfId="0" applyNumberFormat="1" applyFont="1" applyFill="1" applyBorder="1" applyAlignment="1">
      <alignment horizontal="center" vertical="center" shrinkToFit="1"/>
    </xf>
    <xf numFmtId="0" fontId="12" fillId="0" borderId="0" xfId="0" applyFont="1" applyAlignment="1">
      <alignment horizontal="center" vertical="center"/>
    </xf>
    <xf numFmtId="0" fontId="16" fillId="0" borderId="0" xfId="0" applyFont="1" applyAlignment="1">
      <alignment horizontal="center" vertical="center"/>
    </xf>
    <xf numFmtId="0" fontId="4" fillId="8" borderId="16" xfId="0" applyFont="1" applyFill="1" applyBorder="1" applyAlignment="1">
      <alignment horizontal="center" vertical="center" shrinkToFit="1"/>
    </xf>
    <xf numFmtId="0" fontId="4" fillId="8" borderId="17" xfId="0" applyFont="1" applyFill="1" applyBorder="1" applyAlignment="1">
      <alignment horizontal="center" vertical="center" shrinkToFit="1"/>
    </xf>
    <xf numFmtId="0" fontId="4" fillId="8" borderId="18" xfId="0" applyFont="1" applyFill="1" applyBorder="1" applyAlignment="1">
      <alignment horizontal="center" vertical="center" shrinkToFit="1"/>
    </xf>
    <xf numFmtId="0" fontId="4" fillId="8" borderId="12" xfId="0" applyFont="1" applyFill="1" applyBorder="1" applyAlignment="1">
      <alignment horizontal="center" vertical="center" shrinkToFit="1"/>
    </xf>
    <xf numFmtId="0" fontId="4" fillId="8" borderId="0" xfId="0" applyFont="1" applyFill="1" applyAlignment="1">
      <alignment horizontal="center" vertical="center" shrinkToFit="1"/>
    </xf>
    <xf numFmtId="0" fontId="4" fillId="8" borderId="13" xfId="0" applyFont="1" applyFill="1" applyBorder="1" applyAlignment="1">
      <alignment horizontal="center" vertical="center" shrinkToFit="1"/>
    </xf>
    <xf numFmtId="0" fontId="4" fillId="8" borderId="19" xfId="0" applyFont="1" applyFill="1" applyBorder="1" applyAlignment="1">
      <alignment horizontal="center" vertical="center" shrinkToFit="1"/>
    </xf>
    <xf numFmtId="0" fontId="4" fillId="8" borderId="20" xfId="0" applyFont="1" applyFill="1" applyBorder="1" applyAlignment="1">
      <alignment horizontal="center" vertical="center" shrinkToFit="1"/>
    </xf>
    <xf numFmtId="0" fontId="4" fillId="8" borderId="21" xfId="0" applyFont="1" applyFill="1" applyBorder="1" applyAlignment="1">
      <alignment horizontal="center" vertical="center" shrinkToFit="1"/>
    </xf>
    <xf numFmtId="176" fontId="4" fillId="8" borderId="15" xfId="0" applyNumberFormat="1" applyFont="1" applyFill="1" applyBorder="1" applyAlignment="1">
      <alignment vertical="center" shrinkToFit="1"/>
    </xf>
    <xf numFmtId="176" fontId="4" fillId="8" borderId="0" xfId="0" applyNumberFormat="1" applyFont="1" applyFill="1" applyAlignment="1">
      <alignment vertical="center" shrinkToFit="1"/>
    </xf>
    <xf numFmtId="176" fontId="4" fillId="8" borderId="55" xfId="0" applyNumberFormat="1" applyFont="1" applyFill="1" applyBorder="1" applyAlignment="1">
      <alignment vertical="center" shrinkToFit="1"/>
    </xf>
    <xf numFmtId="176" fontId="4" fillId="8" borderId="20" xfId="0" applyNumberFormat="1" applyFont="1" applyFill="1" applyBorder="1" applyAlignment="1">
      <alignment vertical="center" shrinkToFit="1"/>
    </xf>
    <xf numFmtId="176" fontId="4" fillId="8" borderId="4" xfId="0" applyNumberFormat="1" applyFont="1" applyFill="1" applyBorder="1" applyAlignment="1">
      <alignment horizontal="center" vertical="center" shrinkToFit="1"/>
    </xf>
    <xf numFmtId="176" fontId="4" fillId="8" borderId="48" xfId="0" applyNumberFormat="1" applyFont="1" applyFill="1" applyBorder="1" applyAlignment="1">
      <alignment horizontal="center" vertical="center" shrinkToFit="1"/>
    </xf>
    <xf numFmtId="0" fontId="4" fillId="10" borderId="16" xfId="0" applyFont="1" applyFill="1" applyBorder="1" applyAlignment="1">
      <alignment horizontal="center" vertical="center" shrinkToFit="1"/>
    </xf>
    <xf numFmtId="0" fontId="4" fillId="10" borderId="17" xfId="0" applyFont="1" applyFill="1" applyBorder="1" applyAlignment="1">
      <alignment horizontal="center" vertical="center" shrinkToFit="1"/>
    </xf>
    <xf numFmtId="0" fontId="4" fillId="10" borderId="12" xfId="0" applyFont="1" applyFill="1" applyBorder="1" applyAlignment="1">
      <alignment horizontal="center" vertical="center" shrinkToFit="1"/>
    </xf>
    <xf numFmtId="0" fontId="4" fillId="10" borderId="0" xfId="0" applyFont="1" applyFill="1" applyAlignment="1">
      <alignment horizontal="center" vertical="center" shrinkToFit="1"/>
    </xf>
    <xf numFmtId="0" fontId="4" fillId="10" borderId="19" xfId="0" applyFont="1" applyFill="1" applyBorder="1" applyAlignment="1">
      <alignment horizontal="center" vertical="center" shrinkToFit="1"/>
    </xf>
    <xf numFmtId="0" fontId="4" fillId="10" borderId="20" xfId="0" applyFont="1" applyFill="1" applyBorder="1" applyAlignment="1">
      <alignment horizontal="center" vertical="center" shrinkToFit="1"/>
    </xf>
    <xf numFmtId="176" fontId="4" fillId="10" borderId="4" xfId="0" applyNumberFormat="1" applyFont="1" applyFill="1" applyBorder="1" applyAlignment="1">
      <alignment horizontal="center" vertical="center" shrinkToFit="1"/>
    </xf>
    <xf numFmtId="176" fontId="4" fillId="10" borderId="48" xfId="0" applyNumberFormat="1" applyFont="1" applyFill="1" applyBorder="1" applyAlignment="1">
      <alignment horizontal="center" vertical="center" shrinkToFit="1"/>
    </xf>
    <xf numFmtId="0" fontId="4" fillId="0" borderId="50" xfId="0" applyFont="1" applyBorder="1" applyAlignment="1">
      <alignment horizontal="center" vertical="center" shrinkToFit="1"/>
    </xf>
    <xf numFmtId="0" fontId="4" fillId="0" borderId="51" xfId="0" applyFont="1" applyBorder="1" applyAlignment="1">
      <alignment horizontal="center" vertical="center" shrinkToFit="1"/>
    </xf>
    <xf numFmtId="0" fontId="4" fillId="9" borderId="16" xfId="0" applyFont="1" applyFill="1" applyBorder="1" applyAlignment="1">
      <alignment horizontal="center" vertical="center" shrinkToFit="1"/>
    </xf>
    <xf numFmtId="0" fontId="4" fillId="9" borderId="17" xfId="0" applyFont="1" applyFill="1" applyBorder="1" applyAlignment="1">
      <alignment horizontal="center" vertical="center" shrinkToFit="1"/>
    </xf>
    <xf numFmtId="0" fontId="4" fillId="9" borderId="18" xfId="0" applyFont="1" applyFill="1" applyBorder="1" applyAlignment="1">
      <alignment horizontal="center" vertical="center" shrinkToFit="1"/>
    </xf>
    <xf numFmtId="0" fontId="4" fillId="9" borderId="12" xfId="0" applyFont="1" applyFill="1" applyBorder="1" applyAlignment="1">
      <alignment horizontal="center" vertical="center" shrinkToFit="1"/>
    </xf>
    <xf numFmtId="0" fontId="4" fillId="9" borderId="0" xfId="0" applyFont="1" applyFill="1" applyAlignment="1">
      <alignment horizontal="center" vertical="center" shrinkToFit="1"/>
    </xf>
    <xf numFmtId="0" fontId="4" fillId="9" borderId="13" xfId="0" applyFont="1" applyFill="1" applyBorder="1" applyAlignment="1">
      <alignment horizontal="center" vertical="center" shrinkToFit="1"/>
    </xf>
    <xf numFmtId="0" fontId="4" fillId="9" borderId="19" xfId="0" applyFont="1" applyFill="1" applyBorder="1" applyAlignment="1">
      <alignment horizontal="center" vertical="center" shrinkToFit="1"/>
    </xf>
    <xf numFmtId="0" fontId="4" fillId="9" borderId="20" xfId="0" applyFont="1" applyFill="1" applyBorder="1" applyAlignment="1">
      <alignment horizontal="center" vertical="center" shrinkToFit="1"/>
    </xf>
    <xf numFmtId="0" fontId="4" fillId="9" borderId="21" xfId="0" applyFont="1" applyFill="1" applyBorder="1" applyAlignment="1">
      <alignment horizontal="center" vertical="center" shrinkToFit="1"/>
    </xf>
    <xf numFmtId="176" fontId="4" fillId="9" borderId="15" xfId="0" applyNumberFormat="1" applyFont="1" applyFill="1" applyBorder="1" applyAlignment="1">
      <alignment vertical="center" shrinkToFit="1"/>
    </xf>
    <xf numFmtId="176" fontId="4" fillId="9" borderId="0" xfId="0" applyNumberFormat="1" applyFont="1" applyFill="1" applyAlignment="1">
      <alignment vertical="center" shrinkToFit="1"/>
    </xf>
    <xf numFmtId="176" fontId="4" fillId="9" borderId="55" xfId="0" applyNumberFormat="1" applyFont="1" applyFill="1" applyBorder="1" applyAlignment="1">
      <alignment vertical="center" shrinkToFit="1"/>
    </xf>
    <xf numFmtId="176" fontId="4" fillId="9" borderId="20" xfId="0" applyNumberFormat="1" applyFont="1" applyFill="1" applyBorder="1" applyAlignment="1">
      <alignment vertical="center" shrinkToFit="1"/>
    </xf>
    <xf numFmtId="0" fontId="4" fillId="11" borderId="16" xfId="0" applyFont="1" applyFill="1" applyBorder="1" applyAlignment="1">
      <alignment horizontal="center" vertical="center" shrinkToFit="1"/>
    </xf>
    <xf numFmtId="0" fontId="4" fillId="11" borderId="17" xfId="0" applyFont="1" applyFill="1" applyBorder="1" applyAlignment="1">
      <alignment horizontal="center" vertical="center" shrinkToFit="1"/>
    </xf>
    <xf numFmtId="0" fontId="4" fillId="11" borderId="12" xfId="0" applyFont="1" applyFill="1" applyBorder="1" applyAlignment="1">
      <alignment horizontal="center" vertical="center" shrinkToFit="1"/>
    </xf>
    <xf numFmtId="0" fontId="4" fillId="11" borderId="0" xfId="0" applyFont="1" applyFill="1" applyAlignment="1">
      <alignment horizontal="center" vertical="center" shrinkToFit="1"/>
    </xf>
    <xf numFmtId="0" fontId="4" fillId="11" borderId="19" xfId="0" applyFont="1" applyFill="1" applyBorder="1" applyAlignment="1">
      <alignment horizontal="center" vertical="center" shrinkToFit="1"/>
    </xf>
    <xf numFmtId="0" fontId="4" fillId="11" borderId="20" xfId="0" applyFont="1" applyFill="1" applyBorder="1" applyAlignment="1">
      <alignment horizontal="center" vertical="center" shrinkToFit="1"/>
    </xf>
    <xf numFmtId="0" fontId="61" fillId="4" borderId="68" xfId="5" applyFont="1" applyFill="1" applyBorder="1" applyAlignment="1">
      <alignment horizontal="center" vertical="center"/>
    </xf>
    <xf numFmtId="0" fontId="61" fillId="4" borderId="68" xfId="5" applyFont="1" applyFill="1" applyBorder="1" applyAlignment="1">
      <alignment horizontal="center" vertical="center" wrapText="1"/>
    </xf>
    <xf numFmtId="0" fontId="61" fillId="0" borderId="0" xfId="5" applyFont="1" applyAlignment="1">
      <alignment horizontal="left" wrapText="1"/>
    </xf>
    <xf numFmtId="0" fontId="57" fillId="0" borderId="0" xfId="5" applyFont="1" applyAlignment="1">
      <alignment horizontal="left" vertical="center" wrapText="1"/>
    </xf>
    <xf numFmtId="0" fontId="61" fillId="0" borderId="0" xfId="5" applyFont="1" applyAlignment="1">
      <alignment horizontal="left" vertical="center" wrapText="1"/>
    </xf>
    <xf numFmtId="0" fontId="61" fillId="0" borderId="4" xfId="5" applyFont="1" applyBorder="1" applyAlignment="1">
      <alignment horizontal="left" vertical="center" wrapText="1"/>
    </xf>
    <xf numFmtId="0" fontId="61" fillId="4" borderId="66" xfId="5" applyFont="1" applyFill="1" applyBorder="1" applyAlignment="1">
      <alignment horizontal="center" vertical="center"/>
    </xf>
    <xf numFmtId="0" fontId="61" fillId="4" borderId="69" xfId="5" applyFont="1" applyFill="1" applyBorder="1" applyAlignment="1">
      <alignment horizontal="center" vertical="center"/>
    </xf>
    <xf numFmtId="0" fontId="61" fillId="4" borderId="67" xfId="5" applyFont="1" applyFill="1" applyBorder="1" applyAlignment="1">
      <alignment horizontal="center" vertical="center"/>
    </xf>
    <xf numFmtId="0" fontId="61" fillId="7" borderId="70" xfId="5" applyFont="1" applyFill="1" applyBorder="1" applyAlignment="1">
      <alignment horizontal="center" vertical="center" wrapText="1"/>
    </xf>
    <xf numFmtId="0" fontId="61" fillId="7" borderId="65" xfId="5" applyFont="1" applyFill="1" applyBorder="1" applyAlignment="1">
      <alignment horizontal="center" vertical="center" wrapText="1"/>
    </xf>
    <xf numFmtId="0" fontId="61" fillId="7" borderId="78" xfId="5" applyFont="1" applyFill="1" applyBorder="1" applyAlignment="1">
      <alignment horizontal="center" vertical="center" wrapText="1"/>
    </xf>
    <xf numFmtId="0" fontId="61" fillId="0" borderId="242" xfId="5" applyFont="1" applyBorder="1" applyAlignment="1">
      <alignment horizontal="center" vertical="center"/>
    </xf>
    <xf numFmtId="0" fontId="61" fillId="0" borderId="243" xfId="5" applyFont="1" applyBorder="1" applyAlignment="1">
      <alignment horizontal="center" vertical="center"/>
    </xf>
    <xf numFmtId="0" fontId="61" fillId="0" borderId="244" xfId="5" applyFont="1" applyBorder="1" applyAlignment="1">
      <alignment horizontal="center" vertical="center"/>
    </xf>
    <xf numFmtId="0" fontId="61" fillId="0" borderId="246" xfId="5" applyFont="1" applyBorder="1" applyAlignment="1">
      <alignment horizontal="center" vertical="center"/>
    </xf>
    <xf numFmtId="0" fontId="61" fillId="0" borderId="247" xfId="5" applyFont="1" applyBorder="1" applyAlignment="1">
      <alignment horizontal="center" vertical="center"/>
    </xf>
    <xf numFmtId="0" fontId="61" fillId="0" borderId="248" xfId="5" applyFont="1" applyBorder="1" applyAlignment="1">
      <alignment horizontal="center" vertical="center"/>
    </xf>
    <xf numFmtId="0" fontId="61" fillId="0" borderId="250" xfId="5" applyFont="1" applyBorder="1" applyAlignment="1">
      <alignment horizontal="center" vertical="center"/>
    </xf>
    <xf numFmtId="0" fontId="61" fillId="0" borderId="251" xfId="5" applyFont="1" applyBorder="1" applyAlignment="1">
      <alignment horizontal="center" vertical="center"/>
    </xf>
    <xf numFmtId="0" fontId="61" fillId="0" borderId="252" xfId="5" applyFont="1" applyBorder="1" applyAlignment="1">
      <alignment horizontal="center" vertical="center"/>
    </xf>
    <xf numFmtId="0" fontId="61" fillId="0" borderId="19" xfId="5" applyFont="1" applyBorder="1" applyAlignment="1">
      <alignment horizontal="center" vertical="center"/>
    </xf>
    <xf numFmtId="0" fontId="61" fillId="0" borderId="20" xfId="5" applyFont="1" applyBorder="1" applyAlignment="1">
      <alignment horizontal="center" vertical="center"/>
    </xf>
    <xf numFmtId="0" fontId="61" fillId="0" borderId="48" xfId="5" applyFont="1" applyBorder="1" applyAlignment="1">
      <alignment horizontal="center" vertical="center"/>
    </xf>
    <xf numFmtId="0" fontId="61" fillId="0" borderId="19" xfId="5" applyFont="1" applyBorder="1" applyAlignment="1">
      <alignment horizontal="center" vertical="center" wrapText="1"/>
    </xf>
    <xf numFmtId="0" fontId="58" fillId="0" borderId="20" xfId="0" applyFont="1" applyBorder="1" applyAlignment="1">
      <alignment horizontal="center" vertical="center" wrapText="1"/>
    </xf>
    <xf numFmtId="0" fontId="58" fillId="0" borderId="48" xfId="0" applyFont="1" applyBorder="1" applyAlignment="1">
      <alignment horizontal="center" vertical="center" wrapText="1"/>
    </xf>
    <xf numFmtId="0" fontId="56" fillId="0" borderId="12" xfId="5" applyFont="1" applyBorder="1" applyAlignment="1">
      <alignment horizontal="left" vertical="center" wrapText="1"/>
    </xf>
    <xf numFmtId="0" fontId="2" fillId="0" borderId="0" xfId="0" applyFont="1" applyAlignment="1">
      <alignment horizontal="left" vertical="center" wrapText="1"/>
    </xf>
    <xf numFmtId="0" fontId="60" fillId="0" borderId="27" xfId="5" applyFont="1" applyBorder="1" applyAlignment="1">
      <alignment horizontal="center" vertical="center" wrapText="1"/>
    </xf>
    <xf numFmtId="0" fontId="60" fillId="0" borderId="0" xfId="5" applyFont="1" applyAlignment="1">
      <alignment horizontal="center" vertical="center" wrapText="1"/>
    </xf>
    <xf numFmtId="0" fontId="61" fillId="0" borderId="70" xfId="5" applyFont="1" applyBorder="1" applyAlignment="1">
      <alignment horizontal="left" vertical="center"/>
    </xf>
    <xf numFmtId="0" fontId="61" fillId="0" borderId="65" xfId="5" applyFont="1" applyBorder="1" applyAlignment="1">
      <alignment horizontal="left" vertical="center"/>
    </xf>
    <xf numFmtId="0" fontId="61" fillId="0" borderId="78" xfId="5" applyFont="1" applyBorder="1" applyAlignment="1">
      <alignment horizontal="left" vertical="center"/>
    </xf>
    <xf numFmtId="0" fontId="61" fillId="0" borderId="246" xfId="5" applyFont="1" applyBorder="1" applyAlignment="1">
      <alignment horizontal="center" vertical="center" wrapText="1"/>
    </xf>
    <xf numFmtId="0" fontId="58" fillId="0" borderId="247" xfId="0" applyFont="1" applyBorder="1" applyAlignment="1">
      <alignment horizontal="center" vertical="center" wrapText="1"/>
    </xf>
    <xf numFmtId="0" fontId="58" fillId="0" borderId="248" xfId="0" applyFont="1" applyBorder="1" applyAlignment="1">
      <alignment horizontal="center" vertical="center" wrapText="1"/>
    </xf>
    <xf numFmtId="0" fontId="61" fillId="0" borderId="250" xfId="5" applyFont="1" applyBorder="1" applyAlignment="1">
      <alignment horizontal="center" vertical="center" wrapText="1"/>
    </xf>
    <xf numFmtId="0" fontId="58" fillId="0" borderId="251" xfId="0" applyFont="1" applyBorder="1" applyAlignment="1">
      <alignment horizontal="center" vertical="center" wrapText="1"/>
    </xf>
    <xf numFmtId="0" fontId="58" fillId="0" borderId="252" xfId="0" applyFont="1" applyBorder="1" applyAlignment="1">
      <alignment horizontal="center" vertical="center" wrapText="1"/>
    </xf>
    <xf numFmtId="0" fontId="56" fillId="0" borderId="0" xfId="5" applyFont="1" applyAlignment="1">
      <alignment horizontal="left" vertical="center" wrapText="1"/>
    </xf>
    <xf numFmtId="0" fontId="58" fillId="7" borderId="65" xfId="0" applyFont="1" applyFill="1" applyBorder="1" applyAlignment="1">
      <alignment horizontal="center" vertical="center" wrapText="1"/>
    </xf>
    <xf numFmtId="0" fontId="58" fillId="7" borderId="78" xfId="0" applyFont="1" applyFill="1" applyBorder="1" applyAlignment="1">
      <alignment horizontal="center" vertical="center" wrapText="1"/>
    </xf>
    <xf numFmtId="176" fontId="4" fillId="0" borderId="95" xfId="3" applyNumberFormat="1" applyFont="1" applyBorder="1" applyAlignment="1" applyProtection="1">
      <alignment horizontal="center" vertical="center" shrinkToFit="1"/>
    </xf>
    <xf numFmtId="176" fontId="4" fillId="0" borderId="96" xfId="3" applyNumberFormat="1" applyFont="1" applyBorder="1" applyAlignment="1" applyProtection="1">
      <alignment horizontal="center" vertical="center" shrinkToFit="1"/>
    </xf>
    <xf numFmtId="176" fontId="4" fillId="0" borderId="97" xfId="3" applyNumberFormat="1" applyFont="1" applyBorder="1" applyAlignment="1" applyProtection="1">
      <alignment horizontal="center" vertical="center" shrinkToFit="1"/>
    </xf>
    <xf numFmtId="0" fontId="4" fillId="0" borderId="70" xfId="1" applyFont="1" applyBorder="1" applyAlignment="1">
      <alignment horizontal="center" vertical="center" shrinkToFit="1"/>
    </xf>
    <xf numFmtId="176" fontId="4" fillId="0" borderId="79" xfId="3" applyNumberFormat="1" applyFont="1" applyBorder="1" applyAlignment="1" applyProtection="1">
      <alignment vertical="center" shrinkToFit="1"/>
    </xf>
    <xf numFmtId="0" fontId="4" fillId="0" borderId="19" xfId="1" applyFont="1" applyBorder="1" applyAlignment="1">
      <alignment horizontal="center" vertical="center" shrinkToFit="1"/>
    </xf>
    <xf numFmtId="176" fontId="4" fillId="0" borderId="84" xfId="3" applyNumberFormat="1" applyFont="1" applyBorder="1" applyAlignment="1" applyProtection="1">
      <alignment vertical="center" shrinkToFit="1"/>
    </xf>
    <xf numFmtId="176" fontId="4" fillId="0" borderId="87" xfId="3" applyNumberFormat="1" applyFont="1" applyBorder="1" applyAlignment="1" applyProtection="1">
      <alignment horizontal="center" vertical="center" shrinkToFit="1"/>
    </xf>
    <xf numFmtId="176" fontId="4" fillId="0" borderId="88" xfId="3" applyNumberFormat="1" applyFont="1" applyBorder="1" applyAlignment="1" applyProtection="1">
      <alignment horizontal="center" vertical="center" shrinkToFit="1"/>
    </xf>
    <xf numFmtId="176" fontId="4" fillId="0" borderId="89" xfId="3" applyNumberFormat="1" applyFont="1" applyBorder="1" applyAlignment="1" applyProtection="1">
      <alignment horizontal="center" vertical="center" shrinkToFit="1"/>
    </xf>
    <xf numFmtId="176" fontId="12" fillId="3" borderId="87" xfId="3" applyNumberFormat="1" applyFont="1" applyFill="1" applyBorder="1" applyAlignment="1" applyProtection="1">
      <alignment horizontal="center" vertical="center" shrinkToFit="1"/>
    </xf>
    <xf numFmtId="176" fontId="12" fillId="3" borderId="88" xfId="3" applyNumberFormat="1" applyFont="1" applyFill="1" applyBorder="1" applyAlignment="1" applyProtection="1">
      <alignment horizontal="center" vertical="center" shrinkToFit="1"/>
    </xf>
    <xf numFmtId="176" fontId="12" fillId="3" borderId="89" xfId="3" applyNumberFormat="1" applyFont="1" applyFill="1" applyBorder="1" applyAlignment="1" applyProtection="1">
      <alignment horizontal="center" vertical="center" shrinkToFit="1"/>
    </xf>
    <xf numFmtId="0" fontId="7" fillId="0" borderId="27" xfId="1" applyFont="1" applyBorder="1" applyAlignment="1">
      <alignment horizontal="center" vertical="center" shrinkToFit="1"/>
    </xf>
    <xf numFmtId="0" fontId="7" fillId="0" borderId="46" xfId="1" applyFont="1" applyBorder="1" applyAlignment="1">
      <alignment horizontal="center" vertical="center" shrinkToFit="1"/>
    </xf>
    <xf numFmtId="0" fontId="7" fillId="0" borderId="20" xfId="1" applyFont="1" applyBorder="1" applyAlignment="1">
      <alignment horizontal="center" vertical="center" shrinkToFit="1"/>
    </xf>
    <xf numFmtId="0" fontId="7" fillId="0" borderId="48" xfId="1" applyFont="1" applyBorder="1" applyAlignment="1">
      <alignment horizontal="center" vertical="center" shrinkToFit="1"/>
    </xf>
    <xf numFmtId="0" fontId="4" fillId="7" borderId="26" xfId="1" applyFont="1" applyFill="1" applyBorder="1" applyAlignment="1">
      <alignment horizontal="center" vertical="center" wrapText="1"/>
    </xf>
    <xf numFmtId="0" fontId="4" fillId="7" borderId="12" xfId="1" applyFont="1" applyFill="1" applyBorder="1" applyAlignment="1">
      <alignment horizontal="center" vertical="center"/>
    </xf>
    <xf numFmtId="0" fontId="4" fillId="0" borderId="76" xfId="1" applyFont="1" applyBorder="1" applyAlignment="1">
      <alignment horizontal="center" vertical="center" shrinkToFit="1"/>
    </xf>
    <xf numFmtId="0" fontId="4" fillId="0" borderId="26" xfId="1" applyFont="1" applyBorder="1" applyAlignment="1">
      <alignment horizontal="center" vertical="center" shrinkToFit="1"/>
    </xf>
    <xf numFmtId="176" fontId="4" fillId="0" borderId="82" xfId="3" applyNumberFormat="1" applyFont="1" applyBorder="1" applyAlignment="1" applyProtection="1">
      <alignment vertical="center" shrinkToFit="1"/>
    </xf>
    <xf numFmtId="176" fontId="4" fillId="0" borderId="80" xfId="3" applyNumberFormat="1" applyFont="1" applyBorder="1" applyAlignment="1" applyProtection="1">
      <alignment vertical="center" shrinkToFit="1"/>
    </xf>
    <xf numFmtId="0" fontId="8" fillId="7" borderId="66" xfId="1" applyFont="1" applyFill="1" applyBorder="1" applyAlignment="1">
      <alignment horizontal="center" vertical="center" wrapText="1"/>
    </xf>
    <xf numFmtId="0" fontId="8" fillId="7" borderId="69" xfId="1" applyFont="1" applyFill="1" applyBorder="1" applyAlignment="1">
      <alignment horizontal="center" vertical="center" wrapText="1"/>
    </xf>
    <xf numFmtId="0" fontId="8" fillId="7" borderId="69" xfId="1" applyFont="1" applyFill="1" applyBorder="1" applyAlignment="1">
      <alignment horizontal="center" vertical="center"/>
    </xf>
    <xf numFmtId="0" fontId="12" fillId="3" borderId="66" xfId="1" applyFont="1" applyFill="1" applyBorder="1" applyAlignment="1">
      <alignment horizontal="center" vertical="center" wrapText="1"/>
    </xf>
    <xf numFmtId="0" fontId="12" fillId="3" borderId="69" xfId="1" applyFont="1" applyFill="1" applyBorder="1" applyAlignment="1">
      <alignment horizontal="center" vertical="center"/>
    </xf>
    <xf numFmtId="0" fontId="22" fillId="0" borderId="70" xfId="1" applyFont="1" applyBorder="1" applyAlignment="1">
      <alignment horizontal="center" vertical="center"/>
    </xf>
    <xf numFmtId="0" fontId="22" fillId="0" borderId="78" xfId="1" applyFont="1" applyBorder="1" applyAlignment="1">
      <alignment horizontal="center" vertical="center"/>
    </xf>
    <xf numFmtId="0" fontId="15" fillId="4" borderId="68" xfId="1" applyFont="1" applyFill="1" applyBorder="1" applyAlignment="1">
      <alignment horizontal="center" vertical="center"/>
    </xf>
    <xf numFmtId="0" fontId="7" fillId="0" borderId="66" xfId="2" applyFont="1" applyBorder="1" applyAlignment="1">
      <alignment horizontal="center" vertical="center" shrinkToFit="1"/>
    </xf>
    <xf numFmtId="0" fontId="7" fillId="0" borderId="67" xfId="2" applyFont="1" applyBorder="1" applyAlignment="1">
      <alignment horizontal="center" vertical="center" shrinkToFit="1"/>
    </xf>
    <xf numFmtId="0" fontId="27" fillId="0" borderId="0" xfId="2" applyFont="1" applyAlignment="1">
      <alignment vertical="center" wrapText="1"/>
    </xf>
    <xf numFmtId="0" fontId="29" fillId="3" borderId="135" xfId="1" applyFont="1" applyFill="1" applyBorder="1" applyAlignment="1">
      <alignment horizontal="center" vertical="top"/>
    </xf>
    <xf numFmtId="0" fontId="29" fillId="3" borderId="7" xfId="1" applyFont="1" applyFill="1" applyBorder="1" applyAlignment="1">
      <alignment horizontal="center" vertical="top"/>
    </xf>
    <xf numFmtId="0" fontId="29" fillId="3" borderId="176" xfId="1" applyFont="1" applyFill="1" applyBorder="1" applyAlignment="1">
      <alignment horizontal="center" vertical="top"/>
    </xf>
    <xf numFmtId="176" fontId="4" fillId="7" borderId="77" xfId="3" applyNumberFormat="1" applyFont="1" applyFill="1" applyBorder="1" applyAlignment="1" applyProtection="1">
      <alignment vertical="center" shrinkToFit="1"/>
    </xf>
    <xf numFmtId="176" fontId="4" fillId="7" borderId="68" xfId="3" applyNumberFormat="1" applyFont="1" applyFill="1" applyBorder="1" applyAlignment="1" applyProtection="1">
      <alignment vertical="center" shrinkToFit="1"/>
    </xf>
    <xf numFmtId="176" fontId="4" fillId="7" borderId="76" xfId="3" applyNumberFormat="1" applyFont="1" applyFill="1" applyBorder="1" applyAlignment="1" applyProtection="1">
      <alignment vertical="center" shrinkToFit="1"/>
    </xf>
    <xf numFmtId="176" fontId="4" fillId="7" borderId="70" xfId="3" applyNumberFormat="1" applyFont="1" applyFill="1" applyBorder="1" applyAlignment="1" applyProtection="1">
      <alignment vertical="center" shrinkToFit="1"/>
    </xf>
    <xf numFmtId="177" fontId="4" fillId="7" borderId="75" xfId="1" applyNumberFormat="1" applyFont="1" applyFill="1" applyBorder="1" applyAlignment="1">
      <alignment horizontal="center" vertical="center" shrinkToFit="1"/>
    </xf>
    <xf numFmtId="177" fontId="4" fillId="7" borderId="135" xfId="1" applyNumberFormat="1" applyFont="1" applyFill="1" applyBorder="1" applyAlignment="1">
      <alignment horizontal="center" vertical="center" shrinkToFit="1"/>
    </xf>
    <xf numFmtId="176" fontId="4" fillId="7" borderId="82" xfId="3" applyNumberFormat="1" applyFont="1" applyFill="1" applyBorder="1" applyAlignment="1" applyProtection="1">
      <alignment vertical="center" shrinkToFit="1"/>
    </xf>
    <xf numFmtId="176" fontId="4" fillId="7" borderId="91" xfId="3" applyNumberFormat="1" applyFont="1" applyFill="1" applyBorder="1" applyAlignment="1" applyProtection="1">
      <alignment vertical="center" shrinkToFit="1"/>
    </xf>
    <xf numFmtId="176" fontId="4" fillId="7" borderId="77" xfId="3" applyNumberFormat="1" applyFont="1" applyFill="1" applyBorder="1" applyAlignment="1" applyProtection="1">
      <alignment horizontal="right" vertical="center" shrinkToFit="1"/>
    </xf>
    <xf numFmtId="176" fontId="4" fillId="7" borderId="92" xfId="3" applyNumberFormat="1" applyFont="1" applyFill="1" applyBorder="1" applyAlignment="1" applyProtection="1">
      <alignment horizontal="right" vertical="center" shrinkToFit="1"/>
    </xf>
    <xf numFmtId="176" fontId="4" fillId="3" borderId="77" xfId="3" applyNumberFormat="1" applyFont="1" applyFill="1" applyBorder="1" applyAlignment="1" applyProtection="1">
      <alignment vertical="center" shrinkToFit="1"/>
    </xf>
    <xf numFmtId="176" fontId="4" fillId="3" borderId="68" xfId="3" applyNumberFormat="1" applyFont="1" applyFill="1" applyBorder="1" applyAlignment="1" applyProtection="1">
      <alignment vertical="center" shrinkToFit="1"/>
    </xf>
    <xf numFmtId="0" fontId="8" fillId="7" borderId="80" xfId="1" applyFont="1" applyFill="1" applyBorder="1" applyAlignment="1">
      <alignment horizontal="center" vertical="center" wrapText="1"/>
    </xf>
    <xf numFmtId="0" fontId="8" fillId="7" borderId="81" xfId="1" applyFont="1" applyFill="1" applyBorder="1" applyAlignment="1">
      <alignment horizontal="center" vertical="center" wrapText="1"/>
    </xf>
    <xf numFmtId="0" fontId="8" fillId="7" borderId="116" xfId="1" applyFont="1" applyFill="1" applyBorder="1" applyAlignment="1">
      <alignment horizontal="center" vertical="center" wrapText="1"/>
    </xf>
    <xf numFmtId="0" fontId="32" fillId="8" borderId="26" xfId="2" applyFont="1" applyFill="1" applyBorder="1" applyAlignment="1">
      <alignment horizontal="center" vertical="center" shrinkToFit="1"/>
    </xf>
    <xf numFmtId="0" fontId="32" fillId="8" borderId="27" xfId="2" applyFont="1" applyFill="1" applyBorder="1" applyAlignment="1">
      <alignment horizontal="center" vertical="center" shrinkToFit="1"/>
    </xf>
    <xf numFmtId="0" fontId="32" fillId="8" borderId="46" xfId="2" applyFont="1" applyFill="1" applyBorder="1" applyAlignment="1">
      <alignment horizontal="center" vertical="center" shrinkToFit="1"/>
    </xf>
    <xf numFmtId="0" fontId="32" fillId="8" borderId="19" xfId="2" applyFont="1" applyFill="1" applyBorder="1" applyAlignment="1">
      <alignment horizontal="center" vertical="center" shrinkToFit="1"/>
    </xf>
    <xf numFmtId="0" fontId="32" fillId="8" borderId="20" xfId="2" applyFont="1" applyFill="1" applyBorder="1" applyAlignment="1">
      <alignment horizontal="center" vertical="center" shrinkToFit="1"/>
    </xf>
    <xf numFmtId="0" fontId="32" fillId="8" borderId="48" xfId="2" applyFont="1" applyFill="1" applyBorder="1" applyAlignment="1">
      <alignment horizontal="center" vertical="center" shrinkToFit="1"/>
    </xf>
    <xf numFmtId="177" fontId="4" fillId="7" borderId="19" xfId="1" applyNumberFormat="1" applyFont="1" applyFill="1" applyBorder="1" applyAlignment="1">
      <alignment horizontal="center" vertical="center" shrinkToFit="1"/>
    </xf>
    <xf numFmtId="176" fontId="4" fillId="7" borderId="79" xfId="3" applyNumberFormat="1" applyFont="1" applyFill="1" applyBorder="1" applyAlignment="1" applyProtection="1">
      <alignment vertical="center" shrinkToFit="1"/>
    </xf>
    <xf numFmtId="176" fontId="33" fillId="4" borderId="177" xfId="1" applyNumberFormat="1" applyFont="1" applyFill="1" applyBorder="1" applyAlignment="1">
      <alignment vertical="center" shrinkToFit="1"/>
    </xf>
    <xf numFmtId="176" fontId="33" fillId="4" borderId="38" xfId="1" applyNumberFormat="1" applyFont="1" applyFill="1" applyBorder="1" applyAlignment="1">
      <alignment vertical="center" shrinkToFit="1"/>
    </xf>
    <xf numFmtId="176" fontId="33" fillId="4" borderId="178" xfId="1" applyNumberFormat="1" applyFont="1" applyFill="1" applyBorder="1" applyAlignment="1">
      <alignment vertical="center" shrinkToFit="1"/>
    </xf>
    <xf numFmtId="176" fontId="33" fillId="4" borderId="175" xfId="1" applyNumberFormat="1" applyFont="1" applyFill="1" applyBorder="1" applyAlignment="1">
      <alignment vertical="center" shrinkToFit="1"/>
    </xf>
    <xf numFmtId="176" fontId="33" fillId="4" borderId="7" xfId="1" applyNumberFormat="1" applyFont="1" applyFill="1" applyBorder="1" applyAlignment="1">
      <alignment vertical="center" shrinkToFit="1"/>
    </xf>
    <xf numFmtId="176" fontId="33" fillId="4" borderId="176" xfId="1" applyNumberFormat="1" applyFont="1" applyFill="1" applyBorder="1" applyAlignment="1">
      <alignment vertical="center" shrinkToFit="1"/>
    </xf>
    <xf numFmtId="176" fontId="4" fillId="3" borderId="75" xfId="3" applyNumberFormat="1" applyFont="1" applyFill="1" applyBorder="1" applyAlignment="1" applyProtection="1">
      <alignment vertical="center" shrinkToFit="1"/>
    </xf>
    <xf numFmtId="176" fontId="4" fillId="3" borderId="38" xfId="3" applyNumberFormat="1" applyFont="1" applyFill="1" applyBorder="1" applyAlignment="1" applyProtection="1">
      <alignment vertical="center" shrinkToFit="1"/>
    </xf>
    <xf numFmtId="176" fontId="4" fillId="3" borderId="178" xfId="3" applyNumberFormat="1" applyFont="1" applyFill="1" applyBorder="1" applyAlignment="1" applyProtection="1">
      <alignment vertical="center" shrinkToFit="1"/>
    </xf>
    <xf numFmtId="176" fontId="4" fillId="3" borderId="135" xfId="3" applyNumberFormat="1" applyFont="1" applyFill="1" applyBorder="1" applyAlignment="1" applyProtection="1">
      <alignment vertical="center" shrinkToFit="1"/>
    </xf>
    <xf numFmtId="176" fontId="4" fillId="3" borderId="7" xfId="3" applyNumberFormat="1" applyFont="1" applyFill="1" applyBorder="1" applyAlignment="1" applyProtection="1">
      <alignment vertical="center" shrinkToFit="1"/>
    </xf>
    <xf numFmtId="176" fontId="4" fillId="3" borderId="176" xfId="3" applyNumberFormat="1" applyFont="1" applyFill="1" applyBorder="1" applyAlignment="1" applyProtection="1">
      <alignment vertical="center" shrinkToFit="1"/>
    </xf>
    <xf numFmtId="176" fontId="21" fillId="3" borderId="96" xfId="1" applyNumberFormat="1" applyFont="1" applyFill="1" applyBorder="1" applyAlignment="1">
      <alignment horizontal="center" vertical="center" shrinkToFit="1"/>
    </xf>
    <xf numFmtId="176" fontId="21" fillId="3" borderId="146" xfId="1" applyNumberFormat="1" applyFont="1" applyFill="1" applyBorder="1" applyAlignment="1">
      <alignment horizontal="center" vertical="center" shrinkToFit="1"/>
    </xf>
    <xf numFmtId="176" fontId="21" fillId="3" borderId="172" xfId="1" applyNumberFormat="1" applyFont="1" applyFill="1" applyBorder="1" applyAlignment="1">
      <alignment horizontal="center" vertical="center" shrinkToFit="1"/>
    </xf>
    <xf numFmtId="176" fontId="4" fillId="3" borderId="75" xfId="1" applyNumberFormat="1" applyFont="1" applyFill="1" applyBorder="1" applyAlignment="1">
      <alignment vertical="center" shrinkToFit="1"/>
    </xf>
    <xf numFmtId="176" fontId="4" fillId="3" borderId="38" xfId="1" applyNumberFormat="1" applyFont="1" applyFill="1" applyBorder="1" applyAlignment="1">
      <alignment vertical="center" shrinkToFit="1"/>
    </xf>
    <xf numFmtId="176" fontId="4" fillId="3" borderId="135" xfId="1" applyNumberFormat="1" applyFont="1" applyFill="1" applyBorder="1" applyAlignment="1">
      <alignment vertical="center" shrinkToFit="1"/>
    </xf>
    <xf numFmtId="176" fontId="4" fillId="3" borderId="7" xfId="1" applyNumberFormat="1" applyFont="1" applyFill="1" applyBorder="1" applyAlignment="1">
      <alignment vertical="center" shrinkToFit="1"/>
    </xf>
    <xf numFmtId="176" fontId="21" fillId="4" borderId="231" xfId="1" applyNumberFormat="1" applyFont="1" applyFill="1" applyBorder="1" applyAlignment="1">
      <alignment horizontal="center" vertical="center" shrinkToFit="1"/>
    </xf>
    <xf numFmtId="176" fontId="21" fillId="4" borderId="145" xfId="1" applyNumberFormat="1" applyFont="1" applyFill="1" applyBorder="1" applyAlignment="1">
      <alignment horizontal="center" vertical="center" shrinkToFit="1"/>
    </xf>
    <xf numFmtId="176" fontId="21" fillId="4" borderId="171" xfId="1" applyNumberFormat="1" applyFont="1" applyFill="1" applyBorder="1" applyAlignment="1">
      <alignment horizontal="center" vertical="center" shrinkToFit="1"/>
    </xf>
    <xf numFmtId="176" fontId="21" fillId="4" borderId="232" xfId="1" applyNumberFormat="1" applyFont="1" applyFill="1" applyBorder="1" applyAlignment="1">
      <alignment horizontal="center" vertical="center" shrinkToFit="1"/>
    </xf>
    <xf numFmtId="176" fontId="21" fillId="4" borderId="146" xfId="1" applyNumberFormat="1" applyFont="1" applyFill="1" applyBorder="1" applyAlignment="1">
      <alignment horizontal="center" vertical="center" shrinkToFit="1"/>
    </xf>
    <xf numFmtId="176" fontId="21" fillId="4" borderId="172" xfId="1" applyNumberFormat="1" applyFont="1" applyFill="1" applyBorder="1" applyAlignment="1">
      <alignment horizontal="center" vertical="center" shrinkToFit="1"/>
    </xf>
    <xf numFmtId="176" fontId="21" fillId="4" borderId="233" xfId="1" applyNumberFormat="1" applyFont="1" applyFill="1" applyBorder="1" applyAlignment="1">
      <alignment horizontal="center" vertical="center" shrinkToFit="1"/>
    </xf>
    <xf numFmtId="176" fontId="21" fillId="4" borderId="147" xfId="1" applyNumberFormat="1" applyFont="1" applyFill="1" applyBorder="1" applyAlignment="1">
      <alignment horizontal="center" vertical="center" shrinkToFit="1"/>
    </xf>
    <xf numFmtId="176" fontId="21" fillId="4" borderId="234" xfId="1" applyNumberFormat="1" applyFont="1" applyFill="1" applyBorder="1" applyAlignment="1">
      <alignment horizontal="center" vertical="center" shrinkToFit="1"/>
    </xf>
    <xf numFmtId="176" fontId="21" fillId="3" borderId="95" xfId="1" applyNumberFormat="1" applyFont="1" applyFill="1" applyBorder="1" applyAlignment="1">
      <alignment horizontal="center" vertical="center" shrinkToFit="1"/>
    </xf>
    <xf numFmtId="176" fontId="21" fillId="3" borderId="145" xfId="1" applyNumberFormat="1" applyFont="1" applyFill="1" applyBorder="1" applyAlignment="1">
      <alignment horizontal="center" vertical="center" shrinkToFit="1"/>
    </xf>
    <xf numFmtId="176" fontId="21" fillId="3" borderId="171" xfId="1" applyNumberFormat="1" applyFont="1" applyFill="1" applyBorder="1" applyAlignment="1">
      <alignment horizontal="center" vertical="center" shrinkToFit="1"/>
    </xf>
    <xf numFmtId="0" fontId="4" fillId="3" borderId="26" xfId="1" applyFont="1" applyFill="1" applyBorder="1" applyAlignment="1">
      <alignment horizontal="center" vertical="center" wrapText="1"/>
    </xf>
    <xf numFmtId="0" fontId="4" fillId="3" borderId="27" xfId="1" applyFont="1" applyFill="1" applyBorder="1" applyAlignment="1">
      <alignment horizontal="center" vertical="center" wrapText="1"/>
    </xf>
    <xf numFmtId="0" fontId="4" fillId="3" borderId="113"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4" fillId="3" borderId="0" xfId="1" applyFont="1" applyFill="1" applyAlignment="1">
      <alignment horizontal="center" vertical="center" wrapText="1"/>
    </xf>
    <xf numFmtId="0" fontId="4" fillId="3" borderId="170" xfId="1" applyFont="1" applyFill="1" applyBorder="1" applyAlignment="1">
      <alignment horizontal="center" vertical="center" wrapText="1"/>
    </xf>
    <xf numFmtId="0" fontId="37" fillId="4" borderId="173" xfId="1" applyFont="1" applyFill="1" applyBorder="1" applyAlignment="1">
      <alignment horizontal="center" vertical="center" wrapText="1"/>
    </xf>
    <xf numFmtId="0" fontId="37" fillId="4" borderId="27" xfId="1" applyFont="1" applyFill="1" applyBorder="1" applyAlignment="1">
      <alignment horizontal="center" vertical="center" wrapText="1"/>
    </xf>
    <xf numFmtId="0" fontId="37" fillId="4" borderId="113" xfId="1" applyFont="1" applyFill="1" applyBorder="1" applyAlignment="1">
      <alignment horizontal="center" vertical="center" wrapText="1"/>
    </xf>
    <xf numFmtId="0" fontId="37" fillId="4" borderId="174" xfId="1" applyFont="1" applyFill="1" applyBorder="1" applyAlignment="1">
      <alignment horizontal="center" vertical="center" wrapText="1"/>
    </xf>
    <xf numFmtId="0" fontId="37" fillId="4" borderId="0" xfId="1" applyFont="1" applyFill="1" applyAlignment="1">
      <alignment horizontal="center" vertical="center" wrapText="1"/>
    </xf>
    <xf numFmtId="0" fontId="37" fillId="4" borderId="170" xfId="1" applyFont="1" applyFill="1" applyBorder="1" applyAlignment="1">
      <alignment horizontal="center" vertical="center" wrapText="1"/>
    </xf>
    <xf numFmtId="0" fontId="47" fillId="4" borderId="175" xfId="1" applyFont="1" applyFill="1" applyBorder="1" applyAlignment="1">
      <alignment horizontal="center" vertical="top"/>
    </xf>
    <xf numFmtId="0" fontId="47" fillId="4" borderId="7" xfId="1" applyFont="1" applyFill="1" applyBorder="1" applyAlignment="1">
      <alignment horizontal="center" vertical="top"/>
    </xf>
    <xf numFmtId="0" fontId="47" fillId="4" borderId="176" xfId="1" applyFont="1" applyFill="1" applyBorder="1" applyAlignment="1">
      <alignment horizontal="center" vertical="top"/>
    </xf>
    <xf numFmtId="0" fontId="8" fillId="4" borderId="66" xfId="1" applyFont="1" applyFill="1" applyBorder="1" applyAlignment="1">
      <alignment horizontal="center" vertical="center" textRotation="255"/>
    </xf>
    <xf numFmtId="0" fontId="8" fillId="4" borderId="69" xfId="1" applyFont="1" applyFill="1" applyBorder="1" applyAlignment="1">
      <alignment horizontal="center" vertical="center" textRotation="255"/>
    </xf>
    <xf numFmtId="0" fontId="8" fillId="4" borderId="67" xfId="1" applyFont="1" applyFill="1" applyBorder="1" applyAlignment="1">
      <alignment horizontal="center" vertical="center" textRotation="255"/>
    </xf>
    <xf numFmtId="0" fontId="8" fillId="7" borderId="114" xfId="1" applyFont="1" applyFill="1" applyBorder="1" applyAlignment="1">
      <alignment horizontal="center" vertical="center" wrapText="1" shrinkToFit="1"/>
    </xf>
    <xf numFmtId="0" fontId="8" fillId="7" borderId="115" xfId="1" applyFont="1" applyFill="1" applyBorder="1" applyAlignment="1">
      <alignment horizontal="center" vertical="center" wrapText="1" shrinkToFit="1"/>
    </xf>
    <xf numFmtId="0" fontId="8" fillId="7" borderId="93" xfId="1" applyFont="1" applyFill="1" applyBorder="1" applyAlignment="1">
      <alignment horizontal="center" vertical="center" wrapText="1" shrinkToFit="1"/>
    </xf>
    <xf numFmtId="176" fontId="4" fillId="7" borderId="68" xfId="3" applyNumberFormat="1" applyFont="1" applyFill="1" applyBorder="1" applyAlignment="1" applyProtection="1">
      <alignment horizontal="right" vertical="center" shrinkToFit="1"/>
    </xf>
    <xf numFmtId="176" fontId="4" fillId="7" borderId="76" xfId="3" applyNumberFormat="1" applyFont="1" applyFill="1" applyBorder="1" applyAlignment="1" applyProtection="1">
      <alignment horizontal="right" vertical="center" shrinkToFit="1"/>
    </xf>
    <xf numFmtId="176" fontId="4" fillId="7" borderId="85" xfId="3" applyNumberFormat="1" applyFont="1" applyFill="1" applyBorder="1" applyAlignment="1" applyProtection="1">
      <alignment horizontal="right" vertical="center" shrinkToFit="1"/>
    </xf>
    <xf numFmtId="176" fontId="4" fillId="2" borderId="82" xfId="3" applyNumberFormat="1" applyFont="1" applyFill="1" applyBorder="1" applyAlignment="1" applyProtection="1">
      <alignment horizontal="center" vertical="center" shrinkToFit="1"/>
    </xf>
    <xf numFmtId="176" fontId="4" fillId="2" borderId="91" xfId="3" applyNumberFormat="1" applyFont="1" applyFill="1" applyBorder="1" applyAlignment="1" applyProtection="1">
      <alignment horizontal="center" vertical="center" shrinkToFit="1"/>
    </xf>
    <xf numFmtId="0" fontId="15" fillId="4" borderId="66" xfId="1" applyFont="1" applyFill="1" applyBorder="1" applyAlignment="1">
      <alignment horizontal="center" vertical="center" textRotation="255"/>
    </xf>
    <xf numFmtId="0" fontId="15" fillId="4" borderId="69" xfId="1" applyFont="1" applyFill="1" applyBorder="1" applyAlignment="1">
      <alignment horizontal="center" vertical="center" textRotation="255"/>
    </xf>
    <xf numFmtId="0" fontId="4" fillId="7" borderId="66" xfId="1" applyFont="1" applyFill="1" applyBorder="1" applyAlignment="1">
      <alignment horizontal="center" vertical="center" wrapText="1" shrinkToFit="1"/>
    </xf>
    <xf numFmtId="0" fontId="4" fillId="7" borderId="69" xfId="1" applyFont="1" applyFill="1" applyBorder="1" applyAlignment="1">
      <alignment horizontal="center" vertical="center" wrapText="1" shrinkToFit="1"/>
    </xf>
    <xf numFmtId="0" fontId="4" fillId="7" borderId="83" xfId="1" applyFont="1" applyFill="1" applyBorder="1" applyAlignment="1">
      <alignment horizontal="center" vertical="center" wrapText="1" shrinkToFit="1"/>
    </xf>
    <xf numFmtId="0" fontId="4" fillId="7" borderId="70" xfId="1" applyFont="1" applyFill="1" applyBorder="1" applyAlignment="1">
      <alignment horizontal="center" vertical="center" shrinkToFit="1"/>
    </xf>
    <xf numFmtId="0" fontId="4" fillId="7" borderId="65" xfId="1" applyFont="1" applyFill="1" applyBorder="1" applyAlignment="1">
      <alignment horizontal="center" vertical="center" shrinkToFit="1"/>
    </xf>
    <xf numFmtId="0" fontId="4" fillId="7" borderId="78" xfId="1" applyFont="1" applyFill="1" applyBorder="1" applyAlignment="1">
      <alignment horizontal="center" vertical="center" shrinkToFit="1"/>
    </xf>
    <xf numFmtId="0" fontId="4" fillId="0" borderId="103" xfId="1" applyFont="1" applyBorder="1" applyAlignment="1">
      <alignment horizontal="center" vertical="center" wrapText="1" shrinkToFit="1"/>
    </xf>
    <xf numFmtId="0" fontId="4" fillId="0" borderId="60" xfId="1" applyFont="1" applyBorder="1" applyAlignment="1">
      <alignment horizontal="center" vertical="center" wrapText="1" shrinkToFit="1"/>
    </xf>
    <xf numFmtId="0" fontId="4" fillId="0" borderId="64" xfId="1" applyFont="1" applyBorder="1" applyAlignment="1">
      <alignment horizontal="center" vertical="center" wrapText="1" shrinkToFit="1"/>
    </xf>
    <xf numFmtId="0" fontId="4" fillId="0" borderId="99" xfId="1" applyFont="1" applyBorder="1" applyAlignment="1">
      <alignment horizontal="center" vertical="center" wrapText="1" shrinkToFit="1"/>
    </xf>
    <xf numFmtId="0" fontId="4" fillId="0" borderId="59" xfId="1" applyFont="1" applyBorder="1" applyAlignment="1">
      <alignment horizontal="center" vertical="center" wrapText="1" shrinkToFit="1"/>
    </xf>
    <xf numFmtId="0" fontId="4" fillId="0" borderId="63" xfId="1" applyFont="1" applyBorder="1" applyAlignment="1">
      <alignment horizontal="center" vertical="center" wrapText="1" shrinkToFit="1"/>
    </xf>
    <xf numFmtId="0" fontId="15" fillId="4" borderId="66" xfId="1" applyFont="1" applyFill="1" applyBorder="1" applyAlignment="1">
      <alignment horizontal="center" vertical="center"/>
    </xf>
    <xf numFmtId="0" fontId="15" fillId="4" borderId="69" xfId="1" applyFont="1" applyFill="1" applyBorder="1" applyAlignment="1">
      <alignment horizontal="center" vertical="center"/>
    </xf>
    <xf numFmtId="0" fontId="15" fillId="4" borderId="67" xfId="1" applyFont="1" applyFill="1" applyBorder="1" applyAlignment="1">
      <alignment horizontal="center" vertical="center"/>
    </xf>
    <xf numFmtId="0" fontId="8" fillId="7" borderId="26" xfId="1" applyFont="1" applyFill="1" applyBorder="1" applyAlignment="1">
      <alignment horizontal="center" vertical="center" wrapText="1" shrinkToFit="1"/>
    </xf>
    <xf numFmtId="0" fontId="8" fillId="7" borderId="12" xfId="1" applyFont="1" applyFill="1" applyBorder="1" applyAlignment="1">
      <alignment horizontal="center" vertical="center" shrinkToFit="1"/>
    </xf>
    <xf numFmtId="0" fontId="8" fillId="0" borderId="98" xfId="1" applyFont="1" applyBorder="1" applyAlignment="1">
      <alignment horizontal="center" vertical="center" wrapText="1" shrinkToFit="1"/>
    </xf>
    <xf numFmtId="0" fontId="8" fillId="0" borderId="61" xfId="1" applyFont="1" applyBorder="1" applyAlignment="1">
      <alignment horizontal="center" vertical="center" wrapText="1" shrinkToFit="1"/>
    </xf>
    <xf numFmtId="0" fontId="8" fillId="0" borderId="62" xfId="1" applyFont="1" applyBorder="1" applyAlignment="1">
      <alignment horizontal="center" vertical="center" wrapText="1" shrinkToFit="1"/>
    </xf>
    <xf numFmtId="176" fontId="4" fillId="0" borderId="19" xfId="1" applyNumberFormat="1" applyFont="1" applyBorder="1" applyAlignment="1">
      <alignment horizontal="right" vertical="center" shrinkToFit="1"/>
    </xf>
    <xf numFmtId="176" fontId="4" fillId="0" borderId="26" xfId="1" applyNumberFormat="1" applyFont="1" applyBorder="1" applyAlignment="1">
      <alignment horizontal="right" vertical="center" shrinkToFit="1"/>
    </xf>
    <xf numFmtId="176" fontId="4" fillId="0" borderId="67" xfId="3" applyNumberFormat="1" applyFont="1" applyBorder="1" applyAlignment="1" applyProtection="1">
      <alignment vertical="center" wrapText="1" shrinkToFit="1"/>
    </xf>
    <xf numFmtId="176" fontId="4" fillId="0" borderId="66" xfId="3" applyNumberFormat="1" applyFont="1" applyBorder="1" applyAlignment="1" applyProtection="1">
      <alignment vertical="center" wrapText="1" shrinkToFit="1"/>
    </xf>
    <xf numFmtId="178" fontId="4" fillId="0" borderId="69" xfId="1" applyNumberFormat="1" applyFont="1" applyBorder="1" applyAlignment="1">
      <alignment horizontal="center" vertical="center" wrapText="1" shrinkToFit="1"/>
    </xf>
    <xf numFmtId="178" fontId="4" fillId="0" borderId="67" xfId="1" applyNumberFormat="1" applyFont="1" applyBorder="1" applyAlignment="1">
      <alignment horizontal="center" vertical="center" wrapText="1" shrinkToFit="1"/>
    </xf>
    <xf numFmtId="0" fontId="4" fillId="7" borderId="68" xfId="1" applyFont="1" applyFill="1" applyBorder="1" applyAlignment="1">
      <alignment horizontal="center" vertical="center" shrinkToFit="1"/>
    </xf>
    <xf numFmtId="6" fontId="4" fillId="0" borderId="68" xfId="3" applyFont="1" applyBorder="1" applyAlignment="1" applyProtection="1">
      <alignment vertical="center" wrapText="1"/>
    </xf>
    <xf numFmtId="0" fontId="6" fillId="0" borderId="66" xfId="2" applyFont="1" applyBorder="1" applyAlignment="1">
      <alignment horizontal="center" vertical="center" shrinkToFit="1"/>
    </xf>
    <xf numFmtId="0" fontId="6" fillId="0" borderId="67" xfId="2" applyFont="1" applyBorder="1" applyAlignment="1">
      <alignment horizontal="center" vertical="center" shrinkToFit="1"/>
    </xf>
    <xf numFmtId="176" fontId="4" fillId="0" borderId="76" xfId="3" applyNumberFormat="1" applyFont="1" applyBorder="1" applyAlignment="1" applyProtection="1">
      <alignment vertical="center" shrinkToFit="1"/>
    </xf>
    <xf numFmtId="176" fontId="4" fillId="0" borderId="26" xfId="3" applyNumberFormat="1" applyFont="1" applyBorder="1" applyAlignment="1" applyProtection="1">
      <alignment vertical="center" shrinkToFit="1"/>
    </xf>
    <xf numFmtId="0" fontId="8" fillId="7" borderId="26" xfId="1" applyFont="1" applyFill="1" applyBorder="1" applyAlignment="1">
      <alignment horizontal="center" vertical="center" wrapText="1"/>
    </xf>
    <xf numFmtId="0" fontId="8" fillId="7" borderId="12" xfId="1" applyFont="1" applyFill="1" applyBorder="1" applyAlignment="1">
      <alignment horizontal="center" vertical="center"/>
    </xf>
    <xf numFmtId="176" fontId="4" fillId="0" borderId="70" xfId="3" applyNumberFormat="1" applyFont="1" applyBorder="1" applyAlignment="1" applyProtection="1">
      <alignment vertical="center" shrinkToFit="1"/>
    </xf>
    <xf numFmtId="0" fontId="39" fillId="3" borderId="66" xfId="1" applyFont="1" applyFill="1" applyBorder="1" applyAlignment="1">
      <alignment horizontal="center" vertical="center" wrapText="1"/>
    </xf>
    <xf numFmtId="0" fontId="39" fillId="3" borderId="69" xfId="1" applyFont="1" applyFill="1" applyBorder="1" applyAlignment="1">
      <alignment horizontal="center" vertical="center"/>
    </xf>
    <xf numFmtId="176" fontId="4" fillId="0" borderId="76" xfId="1" applyNumberFormat="1" applyFont="1" applyBorder="1" applyAlignment="1">
      <alignment horizontal="right" vertical="center" shrinkToFit="1"/>
    </xf>
    <xf numFmtId="176" fontId="4" fillId="0" borderId="77" xfId="3" applyNumberFormat="1" applyFont="1" applyBorder="1" applyAlignment="1" applyProtection="1">
      <alignment vertical="center" wrapText="1" shrinkToFit="1"/>
    </xf>
    <xf numFmtId="176" fontId="4" fillId="0" borderId="68" xfId="3" applyNumberFormat="1" applyFont="1" applyBorder="1" applyAlignment="1" applyProtection="1">
      <alignment vertical="center" wrapText="1" shrinkToFit="1"/>
    </xf>
    <xf numFmtId="176" fontId="4" fillId="0" borderId="77" xfId="3" applyNumberFormat="1" applyFont="1" applyBorder="1" applyAlignment="1" applyProtection="1">
      <alignment vertical="center" shrinkToFit="1"/>
    </xf>
    <xf numFmtId="176" fontId="4" fillId="0" borderId="66" xfId="3" applyNumberFormat="1" applyFont="1" applyBorder="1" applyAlignment="1" applyProtection="1">
      <alignment vertical="center" shrinkToFit="1"/>
    </xf>
    <xf numFmtId="176" fontId="4" fillId="3" borderId="66" xfId="3" applyNumberFormat="1" applyFont="1" applyFill="1" applyBorder="1" applyAlignment="1" applyProtection="1">
      <alignment vertical="center" shrinkToFit="1"/>
    </xf>
    <xf numFmtId="0" fontId="32" fillId="9" borderId="26" xfId="2" applyFont="1" applyFill="1" applyBorder="1" applyAlignment="1">
      <alignment horizontal="center" vertical="center" shrinkToFit="1"/>
    </xf>
    <xf numFmtId="0" fontId="32" fillId="9" borderId="27" xfId="2" applyFont="1" applyFill="1" applyBorder="1" applyAlignment="1">
      <alignment horizontal="center" vertical="center" shrinkToFit="1"/>
    </xf>
    <xf numFmtId="0" fontId="32" fillId="9" borderId="46" xfId="2" applyFont="1" applyFill="1" applyBorder="1" applyAlignment="1">
      <alignment horizontal="center" vertical="center" shrinkToFit="1"/>
    </xf>
    <xf numFmtId="0" fontId="32" fillId="9" borderId="19" xfId="2" applyFont="1" applyFill="1" applyBorder="1" applyAlignment="1">
      <alignment horizontal="center" vertical="center" shrinkToFit="1"/>
    </xf>
    <xf numFmtId="0" fontId="32" fillId="9" borderId="20" xfId="2" applyFont="1" applyFill="1" applyBorder="1" applyAlignment="1">
      <alignment horizontal="center" vertical="center" shrinkToFit="1"/>
    </xf>
    <xf numFmtId="0" fontId="32" fillId="9" borderId="48" xfId="2" applyFont="1" applyFill="1" applyBorder="1" applyAlignment="1">
      <alignment horizontal="center" vertical="center" shrinkToFit="1"/>
    </xf>
    <xf numFmtId="176" fontId="4" fillId="0" borderId="68" xfId="3" applyNumberFormat="1" applyFont="1" applyBorder="1" applyAlignment="1" applyProtection="1">
      <alignment vertical="center" shrinkToFit="1"/>
    </xf>
    <xf numFmtId="176" fontId="4" fillId="0" borderId="68" xfId="1" applyNumberFormat="1" applyFont="1" applyBorder="1" applyAlignment="1">
      <alignment horizontal="right" vertical="center" shrinkToFit="1"/>
    </xf>
    <xf numFmtId="176" fontId="4" fillId="0" borderId="67" xfId="3" applyNumberFormat="1" applyFont="1" applyBorder="1" applyAlignment="1" applyProtection="1">
      <alignment vertical="center" shrinkToFit="1"/>
    </xf>
    <xf numFmtId="176" fontId="4" fillId="3" borderId="67" xfId="3" applyNumberFormat="1" applyFont="1" applyFill="1" applyBorder="1" applyAlignment="1" applyProtection="1">
      <alignment vertical="center" shrinkToFit="1"/>
    </xf>
    <xf numFmtId="176" fontId="4" fillId="0" borderId="67" xfId="1" applyNumberFormat="1" applyFont="1" applyBorder="1" applyAlignment="1">
      <alignment horizontal="right" vertical="center" shrinkToFit="1"/>
    </xf>
    <xf numFmtId="176" fontId="4" fillId="0" borderId="70" xfId="1" applyNumberFormat="1" applyFont="1" applyBorder="1" applyAlignment="1">
      <alignment horizontal="right" vertical="center" shrinkToFit="1"/>
    </xf>
    <xf numFmtId="176" fontId="4" fillId="2" borderId="71" xfId="3" applyNumberFormat="1" applyFont="1" applyFill="1" applyBorder="1" applyAlignment="1" applyProtection="1">
      <alignment horizontal="center" vertical="center" shrinkToFit="1"/>
    </xf>
    <xf numFmtId="176" fontId="4" fillId="2" borderId="107" xfId="3" applyNumberFormat="1" applyFont="1" applyFill="1" applyBorder="1" applyAlignment="1" applyProtection="1">
      <alignment horizontal="center" vertical="center" shrinkToFit="1"/>
    </xf>
    <xf numFmtId="176" fontId="37" fillId="4" borderId="209" xfId="1" applyNumberFormat="1" applyFont="1" applyFill="1" applyBorder="1" applyAlignment="1">
      <alignment vertical="center" shrinkToFit="1"/>
    </xf>
    <xf numFmtId="176" fontId="37" fillId="4" borderId="210" xfId="1" applyNumberFormat="1" applyFont="1" applyFill="1" applyBorder="1" applyAlignment="1">
      <alignment vertical="center" shrinkToFit="1"/>
    </xf>
    <xf numFmtId="176" fontId="37" fillId="4" borderId="211" xfId="1" applyNumberFormat="1" applyFont="1" applyFill="1" applyBorder="1" applyAlignment="1">
      <alignment vertical="center" shrinkToFit="1"/>
    </xf>
    <xf numFmtId="0" fontId="8" fillId="3" borderId="26" xfId="1" applyFont="1" applyFill="1" applyBorder="1" applyAlignment="1">
      <alignment horizontal="center" vertical="center" wrapText="1"/>
    </xf>
    <xf numFmtId="0" fontId="8" fillId="3" borderId="27"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8" fillId="3" borderId="0" xfId="1" applyFont="1" applyFill="1" applyAlignment="1">
      <alignment horizontal="center" vertical="center" wrapText="1"/>
    </xf>
    <xf numFmtId="0" fontId="28" fillId="3" borderId="135" xfId="1" applyFont="1" applyFill="1" applyBorder="1" applyAlignment="1">
      <alignment horizontal="center" vertical="top"/>
    </xf>
    <xf numFmtId="0" fontId="28" fillId="3" borderId="7" xfId="1" applyFont="1" applyFill="1" applyBorder="1" applyAlignment="1">
      <alignment horizontal="center" vertical="top"/>
    </xf>
    <xf numFmtId="176" fontId="4" fillId="3" borderId="76" xfId="3" applyNumberFormat="1" applyFont="1" applyFill="1" applyBorder="1" applyAlignment="1" applyProtection="1">
      <alignment vertical="center" shrinkToFit="1"/>
    </xf>
    <xf numFmtId="176" fontId="4" fillId="3" borderId="184" xfId="3" applyNumberFormat="1" applyFont="1" applyFill="1" applyBorder="1" applyAlignment="1" applyProtection="1">
      <alignment vertical="center" shrinkToFit="1"/>
    </xf>
    <xf numFmtId="176" fontId="4" fillId="3" borderId="110" xfId="3" applyNumberFormat="1" applyFont="1" applyFill="1" applyBorder="1" applyAlignment="1" applyProtection="1">
      <alignment vertical="center" shrinkToFit="1"/>
    </xf>
    <xf numFmtId="176" fontId="4" fillId="3" borderId="70" xfId="3" applyNumberFormat="1" applyFont="1" applyFill="1" applyBorder="1" applyAlignment="1" applyProtection="1">
      <alignment vertical="center" shrinkToFit="1"/>
    </xf>
    <xf numFmtId="176" fontId="4" fillId="3" borderId="65" xfId="3" applyNumberFormat="1" applyFont="1" applyFill="1" applyBorder="1" applyAlignment="1" applyProtection="1">
      <alignment vertical="center" shrinkToFit="1"/>
    </xf>
    <xf numFmtId="176" fontId="4" fillId="3" borderId="112" xfId="3" applyNumberFormat="1" applyFont="1" applyFill="1" applyBorder="1" applyAlignment="1" applyProtection="1">
      <alignment vertical="center" shrinkToFit="1"/>
    </xf>
    <xf numFmtId="176" fontId="4" fillId="3" borderId="85" xfId="3" applyNumberFormat="1" applyFont="1" applyFill="1" applyBorder="1" applyAlignment="1" applyProtection="1">
      <alignment vertical="center" shrinkToFit="1"/>
    </xf>
    <xf numFmtId="176" fontId="4" fillId="3" borderId="196" xfId="3" applyNumberFormat="1" applyFont="1" applyFill="1" applyBorder="1" applyAlignment="1" applyProtection="1">
      <alignment vertical="center" shrinkToFit="1"/>
    </xf>
    <xf numFmtId="176" fontId="4" fillId="3" borderId="236" xfId="3" applyNumberFormat="1" applyFont="1" applyFill="1" applyBorder="1" applyAlignment="1" applyProtection="1">
      <alignment vertical="center" shrinkToFit="1"/>
    </xf>
    <xf numFmtId="176" fontId="4" fillId="3" borderId="73" xfId="1" applyNumberFormat="1" applyFont="1" applyFill="1" applyBorder="1" applyAlignment="1">
      <alignment vertical="center" shrinkToFit="1"/>
    </xf>
    <xf numFmtId="176" fontId="4" fillId="3" borderId="72" xfId="1" applyNumberFormat="1" applyFont="1" applyFill="1" applyBorder="1" applyAlignment="1">
      <alignment vertical="center" shrinkToFit="1"/>
    </xf>
    <xf numFmtId="0" fontId="15" fillId="4" borderId="77" xfId="1" applyFont="1" applyFill="1" applyBorder="1" applyAlignment="1">
      <alignment horizontal="center" vertical="center"/>
    </xf>
    <xf numFmtId="0" fontId="33" fillId="4" borderId="118" xfId="1" applyFont="1" applyFill="1" applyBorder="1" applyAlignment="1">
      <alignment horizontal="center" vertical="center" wrapText="1"/>
    </xf>
    <xf numFmtId="0" fontId="33" fillId="4" borderId="123" xfId="1" applyFont="1" applyFill="1" applyBorder="1" applyAlignment="1">
      <alignment horizontal="center" vertical="center" wrapText="1"/>
    </xf>
    <xf numFmtId="0" fontId="33" fillId="4" borderId="201" xfId="1" applyFont="1" applyFill="1" applyBorder="1" applyAlignment="1">
      <alignment horizontal="center" vertical="center" wrapText="1"/>
    </xf>
    <xf numFmtId="0" fontId="33" fillId="4" borderId="174" xfId="1" applyFont="1" applyFill="1" applyBorder="1" applyAlignment="1">
      <alignment horizontal="center" vertical="center" wrapText="1"/>
    </xf>
    <xf numFmtId="0" fontId="33" fillId="4" borderId="0" xfId="1" applyFont="1" applyFill="1" applyAlignment="1">
      <alignment horizontal="center" vertical="center" wrapText="1"/>
    </xf>
    <xf numFmtId="0" fontId="33" fillId="4" borderId="170" xfId="1" applyFont="1" applyFill="1" applyBorder="1" applyAlignment="1">
      <alignment horizontal="center" vertical="center" wrapText="1"/>
    </xf>
    <xf numFmtId="0" fontId="46" fillId="4" borderId="175" xfId="1" applyFont="1" applyFill="1" applyBorder="1" applyAlignment="1">
      <alignment horizontal="center" vertical="top"/>
    </xf>
    <xf numFmtId="0" fontId="46" fillId="4" borderId="7" xfId="1" applyFont="1" applyFill="1" applyBorder="1" applyAlignment="1">
      <alignment horizontal="center" vertical="top"/>
    </xf>
    <xf numFmtId="0" fontId="46" fillId="4" borderId="176" xfId="1" applyFont="1" applyFill="1" applyBorder="1" applyAlignment="1">
      <alignment horizontal="center" vertical="top"/>
    </xf>
    <xf numFmtId="176" fontId="33" fillId="4" borderId="231" xfId="1" applyNumberFormat="1" applyFont="1" applyFill="1" applyBorder="1" applyAlignment="1">
      <alignment horizontal="center" vertical="center" shrinkToFit="1"/>
    </xf>
    <xf numFmtId="176" fontId="33" fillId="4" borderId="145" xfId="1" applyNumberFormat="1" applyFont="1" applyFill="1" applyBorder="1" applyAlignment="1">
      <alignment horizontal="center" vertical="center" shrinkToFit="1"/>
    </xf>
    <xf numFmtId="176" fontId="33" fillId="4" borderId="171" xfId="1" applyNumberFormat="1" applyFont="1" applyFill="1" applyBorder="1" applyAlignment="1">
      <alignment horizontal="center" vertical="center" shrinkToFit="1"/>
    </xf>
    <xf numFmtId="176" fontId="33" fillId="4" borderId="232" xfId="1" applyNumberFormat="1" applyFont="1" applyFill="1" applyBorder="1" applyAlignment="1">
      <alignment horizontal="center" vertical="center" shrinkToFit="1"/>
    </xf>
    <xf numFmtId="176" fontId="33" fillId="4" borderId="146" xfId="1" applyNumberFormat="1" applyFont="1" applyFill="1" applyBorder="1" applyAlignment="1">
      <alignment horizontal="center" vertical="center" shrinkToFit="1"/>
    </xf>
    <xf numFmtId="176" fontId="33" fillId="4" borderId="172" xfId="1" applyNumberFormat="1" applyFont="1" applyFill="1" applyBorder="1" applyAlignment="1">
      <alignment horizontal="center" vertical="center" shrinkToFit="1"/>
    </xf>
    <xf numFmtId="176" fontId="33" fillId="4" borderId="233" xfId="1" applyNumberFormat="1" applyFont="1" applyFill="1" applyBorder="1" applyAlignment="1">
      <alignment horizontal="center" vertical="center" shrinkToFit="1"/>
    </xf>
    <xf numFmtId="176" fontId="33" fillId="4" borderId="147" xfId="1" applyNumberFormat="1" applyFont="1" applyFill="1" applyBorder="1" applyAlignment="1">
      <alignment horizontal="center" vertical="center" shrinkToFit="1"/>
    </xf>
    <xf numFmtId="176" fontId="33" fillId="4" borderId="234" xfId="1" applyNumberFormat="1" applyFont="1" applyFill="1" applyBorder="1" applyAlignment="1">
      <alignment horizontal="center" vertical="center" shrinkToFit="1"/>
    </xf>
    <xf numFmtId="176" fontId="4" fillId="0" borderId="77" xfId="1" applyNumberFormat="1" applyFont="1" applyBorder="1" applyAlignment="1">
      <alignment horizontal="right" vertical="center" shrinkToFit="1"/>
    </xf>
    <xf numFmtId="6" fontId="40" fillId="4" borderId="108" xfId="3" applyFont="1" applyFill="1" applyBorder="1" applyAlignment="1" applyProtection="1">
      <alignment horizontal="center" vertical="center" shrinkToFit="1"/>
    </xf>
    <xf numFmtId="6" fontId="40" fillId="4" borderId="152" xfId="3" applyFont="1" applyFill="1" applyBorder="1" applyAlignment="1" applyProtection="1">
      <alignment horizontal="center" vertical="center" shrinkToFit="1"/>
    </xf>
    <xf numFmtId="0" fontId="27" fillId="0" borderId="0" xfId="2" applyFont="1" applyAlignment="1">
      <alignment horizontal="left" vertical="center" wrapText="1"/>
    </xf>
    <xf numFmtId="179" fontId="4" fillId="7" borderId="75" xfId="1" applyNumberFormat="1" applyFont="1" applyFill="1" applyBorder="1" applyAlignment="1">
      <alignment horizontal="center" vertical="center" shrinkToFit="1"/>
    </xf>
    <xf numFmtId="179" fontId="4" fillId="7" borderId="19" xfId="1" applyNumberFormat="1" applyFont="1" applyFill="1" applyBorder="1" applyAlignment="1">
      <alignment horizontal="center" vertical="center" shrinkToFit="1"/>
    </xf>
    <xf numFmtId="176" fontId="4" fillId="7" borderId="142" xfId="3" applyNumberFormat="1" applyFont="1" applyFill="1" applyBorder="1" applyAlignment="1" applyProtection="1">
      <alignment vertical="center" shrinkToFit="1"/>
    </xf>
    <xf numFmtId="176" fontId="4" fillId="7" borderId="143" xfId="3" applyNumberFormat="1" applyFont="1" applyFill="1" applyBorder="1" applyAlignment="1" applyProtection="1">
      <alignment vertical="center" shrinkToFit="1"/>
    </xf>
    <xf numFmtId="176" fontId="4" fillId="7" borderId="80" xfId="3" applyNumberFormat="1" applyFont="1" applyFill="1" applyBorder="1" applyAlignment="1" applyProtection="1">
      <alignment vertical="center" shrinkToFit="1"/>
    </xf>
    <xf numFmtId="176" fontId="4" fillId="7" borderId="90" xfId="3" applyNumberFormat="1" applyFont="1" applyFill="1" applyBorder="1" applyAlignment="1" applyProtection="1">
      <alignment horizontal="right" vertical="center" shrinkToFit="1"/>
    </xf>
    <xf numFmtId="176" fontId="4" fillId="7" borderId="115" xfId="3" applyNumberFormat="1" applyFont="1" applyFill="1" applyBorder="1" applyAlignment="1" applyProtection="1">
      <alignment horizontal="right" vertical="center" shrinkToFit="1"/>
    </xf>
    <xf numFmtId="181" fontId="8" fillId="6" borderId="187" xfId="1" applyNumberFormat="1" applyFont="1" applyFill="1" applyBorder="1" applyAlignment="1">
      <alignment horizontal="center" vertical="center" shrinkToFit="1"/>
    </xf>
    <xf numFmtId="181" fontId="8" fillId="6" borderId="188" xfId="1" applyNumberFormat="1" applyFont="1" applyFill="1" applyBorder="1" applyAlignment="1">
      <alignment horizontal="center" vertical="center" shrinkToFit="1"/>
    </xf>
    <xf numFmtId="176" fontId="4" fillId="6" borderId="189" xfId="1" applyNumberFormat="1" applyFont="1" applyFill="1" applyBorder="1" applyAlignment="1">
      <alignment vertical="center" shrinkToFit="1"/>
    </xf>
    <xf numFmtId="176" fontId="4" fillId="6" borderId="190" xfId="1" applyNumberFormat="1" applyFont="1" applyFill="1" applyBorder="1" applyAlignment="1">
      <alignment vertical="center" shrinkToFit="1"/>
    </xf>
    <xf numFmtId="181" fontId="8" fillId="5" borderId="187" xfId="1" applyNumberFormat="1" applyFont="1" applyFill="1" applyBorder="1" applyAlignment="1">
      <alignment horizontal="center" vertical="center" shrinkToFit="1"/>
    </xf>
    <xf numFmtId="181" fontId="8" fillId="5" borderId="192" xfId="1" applyNumberFormat="1" applyFont="1" applyFill="1" applyBorder="1" applyAlignment="1">
      <alignment horizontal="center" vertical="center" shrinkToFit="1"/>
    </xf>
    <xf numFmtId="176" fontId="4" fillId="5" borderId="227" xfId="1" applyNumberFormat="1" applyFont="1" applyFill="1" applyBorder="1" applyAlignment="1">
      <alignment horizontal="center" vertical="center" shrinkToFit="1"/>
    </xf>
    <xf numFmtId="176" fontId="4" fillId="5" borderId="228" xfId="1" applyNumberFormat="1" applyFont="1" applyFill="1" applyBorder="1" applyAlignment="1">
      <alignment horizontal="center" vertical="center" shrinkToFit="1"/>
    </xf>
    <xf numFmtId="176" fontId="40" fillId="4" borderId="229" xfId="1" applyNumberFormat="1" applyFont="1" applyFill="1" applyBorder="1" applyAlignment="1">
      <alignment horizontal="center" vertical="center" shrinkToFit="1"/>
    </xf>
    <xf numFmtId="176" fontId="40" fillId="4" borderId="230" xfId="1" applyNumberFormat="1" applyFont="1" applyFill="1" applyBorder="1" applyAlignment="1">
      <alignment horizontal="center" vertical="center" shrinkToFit="1"/>
    </xf>
    <xf numFmtId="176" fontId="11" fillId="2" borderId="37" xfId="1" applyNumberFormat="1" applyFont="1" applyFill="1" applyBorder="1" applyAlignment="1">
      <alignment vertical="center" shrinkToFit="1"/>
    </xf>
    <xf numFmtId="176" fontId="11" fillId="2" borderId="38" xfId="1" applyNumberFormat="1" applyFont="1" applyFill="1" applyBorder="1" applyAlignment="1">
      <alignment vertical="center" shrinkToFit="1"/>
    </xf>
    <xf numFmtId="176" fontId="11" fillId="2" borderId="178" xfId="1" applyNumberFormat="1" applyFont="1" applyFill="1" applyBorder="1" applyAlignment="1">
      <alignment vertical="center" shrinkToFit="1"/>
    </xf>
    <xf numFmtId="176" fontId="11" fillId="2" borderId="128" xfId="1" applyNumberFormat="1" applyFont="1" applyFill="1" applyBorder="1" applyAlignment="1">
      <alignment vertical="center" shrinkToFit="1"/>
    </xf>
    <xf numFmtId="176" fontId="11" fillId="2" borderId="136" xfId="1" applyNumberFormat="1" applyFont="1" applyFill="1" applyBorder="1" applyAlignment="1">
      <alignment vertical="center" shrinkToFit="1"/>
    </xf>
    <xf numFmtId="176" fontId="11" fillId="2" borderId="191" xfId="1" applyNumberFormat="1" applyFont="1" applyFill="1" applyBorder="1" applyAlignment="1">
      <alignment vertical="center" shrinkToFit="1"/>
    </xf>
    <xf numFmtId="3" fontId="40" fillId="4" borderId="121" xfId="1" applyNumberFormat="1" applyFont="1" applyFill="1" applyBorder="1" applyAlignment="1">
      <alignment vertical="center" shrinkToFit="1"/>
    </xf>
    <xf numFmtId="3" fontId="40" fillId="4" borderId="117" xfId="1" applyNumberFormat="1" applyFont="1" applyFill="1" applyBorder="1" applyAlignment="1">
      <alignment vertical="center" shrinkToFit="1"/>
    </xf>
    <xf numFmtId="3" fontId="40" fillId="4" borderId="109" xfId="1" applyNumberFormat="1" applyFont="1" applyFill="1" applyBorder="1" applyAlignment="1">
      <alignment vertical="center" shrinkToFit="1"/>
    </xf>
    <xf numFmtId="176" fontId="40" fillId="4" borderId="121" xfId="1" applyNumberFormat="1" applyFont="1" applyFill="1" applyBorder="1" applyAlignment="1">
      <alignment vertical="center" shrinkToFit="1"/>
    </xf>
    <xf numFmtId="176" fontId="40" fillId="4" borderId="117" xfId="1" applyNumberFormat="1" applyFont="1" applyFill="1" applyBorder="1" applyAlignment="1">
      <alignment vertical="center" shrinkToFit="1"/>
    </xf>
    <xf numFmtId="176" fontId="40" fillId="4" borderId="193" xfId="1" applyNumberFormat="1" applyFont="1" applyFill="1" applyBorder="1" applyAlignment="1">
      <alignment vertical="center" shrinkToFit="1"/>
    </xf>
    <xf numFmtId="176" fontId="4" fillId="6" borderId="185" xfId="1" applyNumberFormat="1" applyFont="1" applyFill="1" applyBorder="1" applyAlignment="1">
      <alignment horizontal="center" vertical="center" shrinkToFit="1"/>
    </xf>
    <xf numFmtId="176" fontId="4" fillId="6" borderId="184" xfId="1" applyNumberFormat="1" applyFont="1" applyFill="1" applyBorder="1" applyAlignment="1">
      <alignment horizontal="center" vertical="center" shrinkToFit="1"/>
    </xf>
    <xf numFmtId="176" fontId="4" fillId="6" borderId="186" xfId="1" applyNumberFormat="1" applyFont="1" applyFill="1" applyBorder="1" applyAlignment="1">
      <alignment horizontal="center" vertical="center" shrinkToFit="1"/>
    </xf>
    <xf numFmtId="176" fontId="4" fillId="6" borderId="65" xfId="1" applyNumberFormat="1" applyFont="1" applyFill="1" applyBorder="1" applyAlignment="1">
      <alignment horizontal="center" vertical="center" shrinkToFit="1"/>
    </xf>
    <xf numFmtId="0" fontId="43" fillId="0" borderId="70" xfId="1" applyFont="1" applyBorder="1" applyAlignment="1">
      <alignment horizontal="center" vertical="center"/>
    </xf>
    <xf numFmtId="0" fontId="43" fillId="0" borderId="78" xfId="1" applyFont="1" applyBorder="1" applyAlignment="1">
      <alignment horizontal="center" vertical="center"/>
    </xf>
    <xf numFmtId="0" fontId="19" fillId="10" borderId="37" xfId="2" applyFont="1" applyFill="1" applyBorder="1" applyAlignment="1">
      <alignment horizontal="center" vertical="center" shrinkToFit="1"/>
    </xf>
    <xf numFmtId="0" fontId="19" fillId="10" borderId="38" xfId="2" applyFont="1" applyFill="1" applyBorder="1" applyAlignment="1">
      <alignment horizontal="center" vertical="center" shrinkToFit="1"/>
    </xf>
    <xf numFmtId="0" fontId="19" fillId="10" borderId="39" xfId="2" applyFont="1" applyFill="1" applyBorder="1" applyAlignment="1">
      <alignment horizontal="center" vertical="center" shrinkToFit="1"/>
    </xf>
    <xf numFmtId="0" fontId="19" fillId="10" borderId="6" xfId="2" applyFont="1" applyFill="1" applyBorder="1" applyAlignment="1">
      <alignment horizontal="center" vertical="center" shrinkToFit="1"/>
    </xf>
    <xf numFmtId="0" fontId="19" fillId="10" borderId="7" xfId="2" applyFont="1" applyFill="1" applyBorder="1" applyAlignment="1">
      <alignment horizontal="center" vertical="center" shrinkToFit="1"/>
    </xf>
    <xf numFmtId="0" fontId="19" fillId="10" borderId="8" xfId="2" applyFont="1" applyFill="1" applyBorder="1" applyAlignment="1">
      <alignment horizontal="center" vertical="center" shrinkToFit="1"/>
    </xf>
    <xf numFmtId="0" fontId="7" fillId="0" borderId="26" xfId="1" applyFont="1" applyBorder="1" applyAlignment="1">
      <alignment horizontal="center" vertical="center"/>
    </xf>
    <xf numFmtId="0" fontId="7" fillId="0" borderId="27" xfId="1" applyFont="1" applyBorder="1" applyAlignment="1">
      <alignment horizontal="center" vertical="center"/>
    </xf>
    <xf numFmtId="0" fontId="7" fillId="0" borderId="46"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48" xfId="1" applyFont="1" applyBorder="1" applyAlignment="1">
      <alignment horizontal="center" vertical="center"/>
    </xf>
    <xf numFmtId="0" fontId="18" fillId="2" borderId="85" xfId="1" applyFont="1" applyFill="1" applyBorder="1" applyAlignment="1">
      <alignment horizontal="center" vertical="center"/>
    </xf>
    <xf numFmtId="0" fontId="18" fillId="2" borderId="196" xfId="1" applyFont="1" applyFill="1" applyBorder="1" applyAlignment="1">
      <alignment horizontal="center" vertical="center"/>
    </xf>
    <xf numFmtId="0" fontId="18" fillId="2" borderId="197" xfId="1" applyFont="1" applyFill="1" applyBorder="1" applyAlignment="1">
      <alignment horizontal="center" vertical="center"/>
    </xf>
    <xf numFmtId="0" fontId="4" fillId="7" borderId="114" xfId="1" applyFont="1" applyFill="1" applyBorder="1" applyAlignment="1">
      <alignment horizontal="center" vertical="center" textRotation="255"/>
    </xf>
    <xf numFmtId="0" fontId="4" fillId="7" borderId="115" xfId="1" applyFont="1" applyFill="1" applyBorder="1" applyAlignment="1">
      <alignment horizontal="center" vertical="center" textRotation="255"/>
    </xf>
    <xf numFmtId="0" fontId="4" fillId="7" borderId="93" xfId="1" applyFont="1" applyFill="1" applyBorder="1" applyAlignment="1">
      <alignment horizontal="center" vertical="center" textRotation="255"/>
    </xf>
    <xf numFmtId="0" fontId="8" fillId="7" borderId="141" xfId="1" applyFont="1" applyFill="1" applyBorder="1" applyAlignment="1">
      <alignment horizontal="center" vertical="center" wrapText="1"/>
    </xf>
    <xf numFmtId="0" fontId="8" fillId="7" borderId="129" xfId="1" applyFont="1" applyFill="1" applyBorder="1" applyAlignment="1">
      <alignment horizontal="center" vertical="center" wrapText="1"/>
    </xf>
    <xf numFmtId="0" fontId="8" fillId="7" borderId="6" xfId="1" applyFont="1" applyFill="1" applyBorder="1" applyAlignment="1">
      <alignment horizontal="center" vertical="center" wrapText="1"/>
    </xf>
    <xf numFmtId="0" fontId="18" fillId="7" borderId="37" xfId="1" applyFont="1" applyFill="1" applyBorder="1" applyAlignment="1">
      <alignment horizontal="center" vertical="center"/>
    </xf>
    <xf numFmtId="0" fontId="18" fillId="7" borderId="38" xfId="1" applyFont="1" applyFill="1" applyBorder="1" applyAlignment="1">
      <alignment horizontal="center" vertical="center"/>
    </xf>
    <xf numFmtId="0" fontId="18" fillId="7" borderId="39" xfId="1" applyFont="1" applyFill="1" applyBorder="1" applyAlignment="1">
      <alignment horizontal="center" vertical="center"/>
    </xf>
    <xf numFmtId="0" fontId="5" fillId="6" borderId="166" xfId="1" applyFont="1" applyFill="1" applyBorder="1" applyAlignment="1">
      <alignment horizontal="center" vertical="center" wrapText="1" shrinkToFit="1"/>
    </xf>
    <xf numFmtId="0" fontId="5" fillId="6" borderId="0" xfId="1" applyFont="1" applyFill="1" applyAlignment="1">
      <alignment horizontal="center" vertical="center" wrapText="1" shrinkToFit="1"/>
    </xf>
    <xf numFmtId="180" fontId="8" fillId="6" borderId="183" xfId="1" applyNumberFormat="1" applyFont="1" applyFill="1" applyBorder="1" applyAlignment="1">
      <alignment horizontal="center" vertical="top" wrapText="1" shrinkToFit="1"/>
    </xf>
    <xf numFmtId="180" fontId="8" fillId="6" borderId="7" xfId="1" applyNumberFormat="1" applyFont="1" applyFill="1" applyBorder="1" applyAlignment="1">
      <alignment horizontal="center" vertical="top" wrapText="1" shrinkToFit="1"/>
    </xf>
    <xf numFmtId="0" fontId="18" fillId="6" borderId="142" xfId="1" applyFont="1" applyFill="1" applyBorder="1" applyAlignment="1">
      <alignment horizontal="center" vertical="center" shrinkToFit="1"/>
    </xf>
    <xf numFmtId="0" fontId="18" fillId="6" borderId="184" xfId="1" applyFont="1" applyFill="1" applyBorder="1" applyAlignment="1">
      <alignment horizontal="center" vertical="center" shrinkToFit="1"/>
    </xf>
    <xf numFmtId="0" fontId="18" fillId="6" borderId="153" xfId="1" applyFont="1" applyFill="1" applyBorder="1" applyAlignment="1">
      <alignment horizontal="center" vertical="center" shrinkToFit="1"/>
    </xf>
    <xf numFmtId="0" fontId="5" fillId="5" borderId="166" xfId="1" applyFont="1" applyFill="1" applyBorder="1" applyAlignment="1">
      <alignment horizontal="center" vertical="center" wrapText="1" shrinkToFit="1"/>
    </xf>
    <xf numFmtId="0" fontId="5" fillId="5" borderId="182" xfId="1" applyFont="1" applyFill="1" applyBorder="1" applyAlignment="1">
      <alignment horizontal="center" vertical="center" wrapText="1" shrinkToFit="1"/>
    </xf>
    <xf numFmtId="0" fontId="5" fillId="5" borderId="183" xfId="1" applyFont="1" applyFill="1" applyBorder="1" applyAlignment="1">
      <alignment horizontal="center" vertical="center" wrapText="1" shrinkToFit="1"/>
    </xf>
    <xf numFmtId="0" fontId="5" fillId="5" borderId="8" xfId="1" applyFont="1" applyFill="1" applyBorder="1" applyAlignment="1">
      <alignment horizontal="center" vertical="center" wrapText="1" shrinkToFit="1"/>
    </xf>
    <xf numFmtId="0" fontId="11" fillId="2" borderId="37" xfId="1" applyFont="1" applyFill="1" applyBorder="1" applyAlignment="1">
      <alignment horizontal="center" vertical="center" wrapText="1"/>
    </xf>
    <xf numFmtId="0" fontId="11" fillId="2" borderId="38" xfId="1" applyFont="1" applyFill="1" applyBorder="1" applyAlignment="1">
      <alignment horizontal="center" vertical="center" wrapText="1"/>
    </xf>
    <xf numFmtId="0" fontId="11" fillId="2" borderId="39" xfId="1" applyFont="1" applyFill="1" applyBorder="1" applyAlignment="1">
      <alignment horizontal="center" vertical="center" wrapText="1"/>
    </xf>
    <xf numFmtId="0" fontId="11" fillId="2" borderId="129" xfId="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182"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8" xfId="1" applyFont="1" applyFill="1" applyBorder="1" applyAlignment="1">
      <alignment horizontal="center" vertical="center" wrapText="1"/>
    </xf>
    <xf numFmtId="176" fontId="4" fillId="5" borderId="186" xfId="1" applyNumberFormat="1" applyFont="1" applyFill="1" applyBorder="1" applyAlignment="1">
      <alignment horizontal="center" vertical="center" shrinkToFit="1"/>
    </xf>
    <xf numFmtId="176" fontId="4" fillId="5" borderId="122" xfId="1" applyNumberFormat="1" applyFont="1" applyFill="1" applyBorder="1" applyAlignment="1">
      <alignment horizontal="center" vertical="center" shrinkToFit="1"/>
    </xf>
    <xf numFmtId="176" fontId="4" fillId="5" borderId="185" xfId="1" applyNumberFormat="1" applyFont="1" applyFill="1" applyBorder="1" applyAlignment="1">
      <alignment horizontal="center" vertical="center" shrinkToFit="1"/>
    </xf>
    <xf numFmtId="176" fontId="4" fillId="5" borderId="153" xfId="1" applyNumberFormat="1" applyFont="1" applyFill="1" applyBorder="1" applyAlignment="1">
      <alignment horizontal="center" vertical="center" shrinkToFit="1"/>
    </xf>
    <xf numFmtId="176" fontId="11" fillId="2" borderId="143" xfId="1" applyNumberFormat="1" applyFont="1" applyFill="1" applyBorder="1" applyAlignment="1">
      <alignment vertical="center" shrinkToFit="1"/>
    </xf>
    <xf numFmtId="176" fontId="11" fillId="2" borderId="65" xfId="1" applyNumberFormat="1" applyFont="1" applyFill="1" applyBorder="1" applyAlignment="1">
      <alignment vertical="center" shrinkToFit="1"/>
    </xf>
    <xf numFmtId="176" fontId="11" fillId="2" borderId="112" xfId="1" applyNumberFormat="1" applyFont="1" applyFill="1" applyBorder="1" applyAlignment="1">
      <alignment vertical="center" shrinkToFit="1"/>
    </xf>
    <xf numFmtId="176" fontId="11" fillId="2" borderId="142" xfId="1" applyNumberFormat="1" applyFont="1" applyFill="1" applyBorder="1" applyAlignment="1">
      <alignment vertical="center" shrinkToFit="1"/>
    </xf>
    <xf numFmtId="176" fontId="11" fillId="2" borderId="184" xfId="1" applyNumberFormat="1" applyFont="1" applyFill="1" applyBorder="1" applyAlignment="1">
      <alignment vertical="center" shrinkToFit="1"/>
    </xf>
    <xf numFmtId="176" fontId="11" fillId="2" borderId="110" xfId="1" applyNumberFormat="1" applyFont="1" applyFill="1" applyBorder="1" applyAlignment="1">
      <alignment vertical="center" shrinkToFit="1"/>
    </xf>
    <xf numFmtId="0" fontId="18" fillId="7" borderId="129" xfId="1" applyFont="1" applyFill="1" applyBorder="1" applyAlignment="1">
      <alignment horizontal="center" vertical="center"/>
    </xf>
    <xf numFmtId="0" fontId="18" fillId="7" borderId="0" xfId="1" applyFont="1" applyFill="1" applyAlignment="1">
      <alignment horizontal="center" vertical="center"/>
    </xf>
    <xf numFmtId="0" fontId="18" fillId="7" borderId="182" xfId="1" applyFont="1" applyFill="1" applyBorder="1" applyAlignment="1">
      <alignment horizontal="center" vertical="center"/>
    </xf>
    <xf numFmtId="0" fontId="5" fillId="5" borderId="186" xfId="1" applyFont="1" applyFill="1" applyBorder="1" applyAlignment="1">
      <alignment horizontal="center" vertical="center" wrapText="1" shrinkToFit="1"/>
    </xf>
    <xf numFmtId="0" fontId="5" fillId="5" borderId="65" xfId="1" applyFont="1" applyFill="1" applyBorder="1" applyAlignment="1">
      <alignment horizontal="center" vertical="center" wrapText="1" shrinkToFit="1"/>
    </xf>
    <xf numFmtId="0" fontId="5" fillId="5" borderId="194" xfId="1" applyFont="1" applyFill="1" applyBorder="1" applyAlignment="1">
      <alignment horizontal="center" vertical="center" wrapText="1" shrinkToFit="1"/>
    </xf>
    <xf numFmtId="0" fontId="5" fillId="5" borderId="196" xfId="1" applyFont="1" applyFill="1" applyBorder="1" applyAlignment="1">
      <alignment horizontal="center" vertical="center" wrapText="1" shrinkToFit="1"/>
    </xf>
    <xf numFmtId="176" fontId="11" fillId="2" borderId="39" xfId="1" applyNumberFormat="1" applyFont="1" applyFill="1" applyBorder="1" applyAlignment="1">
      <alignment vertical="center" shrinkToFit="1"/>
    </xf>
    <xf numFmtId="176" fontId="11" fillId="2" borderId="120" xfId="1" applyNumberFormat="1" applyFont="1" applyFill="1" applyBorder="1" applyAlignment="1">
      <alignment vertical="center" shrinkToFit="1"/>
    </xf>
    <xf numFmtId="0" fontId="18" fillId="6" borderId="144" xfId="1" applyFont="1" applyFill="1" applyBorder="1" applyAlignment="1">
      <alignment horizontal="center" vertical="center" shrinkToFit="1"/>
    </xf>
    <xf numFmtId="0" fontId="18" fillId="6" borderId="20" xfId="1" applyFont="1" applyFill="1" applyBorder="1" applyAlignment="1">
      <alignment horizontal="center" vertical="center" shrinkToFit="1"/>
    </xf>
    <xf numFmtId="176" fontId="11" fillId="2" borderId="122" xfId="1" applyNumberFormat="1" applyFont="1" applyFill="1" applyBorder="1" applyAlignment="1">
      <alignment vertical="center" shrinkToFit="1"/>
    </xf>
    <xf numFmtId="176" fontId="40" fillId="4" borderId="125" xfId="3" applyNumberFormat="1" applyFont="1" applyFill="1" applyBorder="1" applyAlignment="1" applyProtection="1">
      <alignment horizontal="right" vertical="center" shrinkToFit="1"/>
    </xf>
    <xf numFmtId="176" fontId="40" fillId="4" borderId="126" xfId="3" applyNumberFormat="1" applyFont="1" applyFill="1" applyBorder="1" applyAlignment="1" applyProtection="1">
      <alignment horizontal="right" vertical="center" shrinkToFit="1"/>
    </xf>
    <xf numFmtId="176" fontId="40" fillId="4" borderId="118" xfId="3" applyNumberFormat="1" applyFont="1" applyFill="1" applyBorder="1" applyAlignment="1" applyProtection="1">
      <alignment horizontal="center" vertical="center" shrinkToFit="1"/>
    </xf>
    <xf numFmtId="176" fontId="40" fillId="4" borderId="123" xfId="3" applyNumberFormat="1" applyFont="1" applyFill="1" applyBorder="1" applyAlignment="1" applyProtection="1">
      <alignment horizontal="center" vertical="center" shrinkToFit="1"/>
    </xf>
    <xf numFmtId="176" fontId="40" fillId="4" borderId="119" xfId="3" applyNumberFormat="1" applyFont="1" applyFill="1" applyBorder="1" applyAlignment="1" applyProtection="1">
      <alignment horizontal="center" vertical="center" shrinkToFit="1"/>
    </xf>
    <xf numFmtId="176" fontId="40" fillId="4" borderId="136" xfId="3" applyNumberFormat="1" applyFont="1" applyFill="1" applyBorder="1" applyAlignment="1" applyProtection="1">
      <alignment horizontal="center" vertical="center" shrinkToFit="1"/>
    </xf>
    <xf numFmtId="176" fontId="4" fillId="7" borderId="138" xfId="3" applyNumberFormat="1" applyFont="1" applyFill="1" applyBorder="1" applyAlignment="1" applyProtection="1">
      <alignment horizontal="right" vertical="center" shrinkToFit="1"/>
    </xf>
    <xf numFmtId="176" fontId="4" fillId="7" borderId="134" xfId="3" applyNumberFormat="1" applyFont="1" applyFill="1" applyBorder="1" applyAlignment="1" applyProtection="1">
      <alignment horizontal="right" vertical="center" shrinkToFit="1"/>
    </xf>
    <xf numFmtId="38" fontId="4" fillId="7" borderId="130" xfId="3" applyNumberFormat="1" applyFont="1" applyFill="1" applyBorder="1" applyAlignment="1" applyProtection="1">
      <alignment horizontal="right" vertical="center" shrinkToFit="1"/>
    </xf>
    <xf numFmtId="38" fontId="4" fillId="7" borderId="131" xfId="3" applyNumberFormat="1" applyFont="1" applyFill="1" applyBorder="1" applyAlignment="1" applyProtection="1">
      <alignment horizontal="right" vertical="center" shrinkToFit="1"/>
    </xf>
    <xf numFmtId="176" fontId="18" fillId="2" borderId="139" xfId="3" applyNumberFormat="1" applyFont="1" applyFill="1" applyBorder="1" applyAlignment="1" applyProtection="1">
      <alignment horizontal="center" vertical="center" shrinkToFit="1"/>
    </xf>
    <xf numFmtId="176" fontId="18" fillId="2" borderId="140" xfId="3" applyNumberFormat="1" applyFont="1" applyFill="1" applyBorder="1" applyAlignment="1" applyProtection="1">
      <alignment horizontal="center" vertical="center" shrinkToFit="1"/>
    </xf>
    <xf numFmtId="0" fontId="8" fillId="7" borderId="135" xfId="1" applyFont="1" applyFill="1" applyBorder="1" applyAlignment="1">
      <alignment horizontal="center" vertical="center" wrapText="1"/>
    </xf>
    <xf numFmtId="0" fontId="18" fillId="7" borderId="143" xfId="1" applyFont="1" applyFill="1" applyBorder="1" applyAlignment="1">
      <alignment horizontal="center" vertical="center"/>
    </xf>
    <xf numFmtId="0" fontId="18" fillId="7" borderId="65" xfId="1" applyFont="1" applyFill="1" applyBorder="1" applyAlignment="1">
      <alignment horizontal="center" vertical="center"/>
    </xf>
    <xf numFmtId="0" fontId="18" fillId="7" borderId="122" xfId="1" applyFont="1" applyFill="1" applyBorder="1" applyAlignment="1">
      <alignment horizontal="center" vertical="center"/>
    </xf>
    <xf numFmtId="176" fontId="4" fillId="7" borderId="215" xfId="1" applyNumberFormat="1" applyFont="1" applyFill="1" applyBorder="1" applyAlignment="1">
      <alignment horizontal="center" vertical="center" shrinkToFit="1"/>
    </xf>
    <xf numFmtId="176" fontId="4" fillId="7" borderId="219" xfId="1" applyNumberFormat="1" applyFont="1" applyFill="1" applyBorder="1" applyAlignment="1">
      <alignment horizontal="center" vertical="center" shrinkToFit="1"/>
    </xf>
    <xf numFmtId="176" fontId="4" fillId="7" borderId="223" xfId="1" applyNumberFormat="1" applyFont="1" applyFill="1" applyBorder="1" applyAlignment="1">
      <alignment horizontal="center" vertical="center" shrinkToFit="1"/>
    </xf>
    <xf numFmtId="176" fontId="4" fillId="7" borderId="104" xfId="1" applyNumberFormat="1" applyFont="1" applyFill="1" applyBorder="1" applyAlignment="1">
      <alignment vertical="center" shrinkToFit="1"/>
    </xf>
    <xf numFmtId="176" fontId="4" fillId="7" borderId="137" xfId="1" applyNumberFormat="1" applyFont="1" applyFill="1" applyBorder="1" applyAlignment="1">
      <alignment vertical="center" shrinkToFit="1"/>
    </xf>
    <xf numFmtId="176" fontId="4" fillId="0" borderId="142" xfId="3" applyNumberFormat="1" applyFont="1" applyBorder="1" applyAlignment="1" applyProtection="1">
      <alignment vertical="center" shrinkToFit="1"/>
    </xf>
    <xf numFmtId="176" fontId="4" fillId="0" borderId="141" xfId="3" applyNumberFormat="1" applyFont="1" applyBorder="1" applyAlignment="1" applyProtection="1">
      <alignment vertical="center" shrinkToFit="1"/>
    </xf>
    <xf numFmtId="176" fontId="4" fillId="7" borderId="90" xfId="1" applyNumberFormat="1" applyFont="1" applyFill="1" applyBorder="1" applyAlignment="1">
      <alignment vertical="center" shrinkToFit="1"/>
    </xf>
    <xf numFmtId="176" fontId="4" fillId="7" borderId="237" xfId="1" applyNumberFormat="1" applyFont="1" applyFill="1" applyBorder="1" applyAlignment="1">
      <alignment vertical="center" shrinkToFit="1"/>
    </xf>
    <xf numFmtId="0" fontId="8" fillId="7" borderId="114" xfId="1" applyFont="1" applyFill="1" applyBorder="1" applyAlignment="1">
      <alignment horizontal="center" vertical="center" wrapText="1"/>
    </xf>
    <xf numFmtId="0" fontId="8" fillId="7" borderId="93" xfId="1" applyFont="1" applyFill="1" applyBorder="1" applyAlignment="1">
      <alignment horizontal="center" vertical="center" wrapText="1"/>
    </xf>
    <xf numFmtId="0" fontId="15" fillId="4" borderId="67" xfId="1" applyFont="1" applyFill="1" applyBorder="1" applyAlignment="1">
      <alignment horizontal="center" vertical="center" textRotation="255"/>
    </xf>
    <xf numFmtId="0" fontId="4" fillId="7" borderId="114" xfId="1" applyFont="1" applyFill="1" applyBorder="1" applyAlignment="1">
      <alignment horizontal="center" vertical="center" wrapText="1" shrinkToFit="1"/>
    </xf>
    <xf numFmtId="0" fontId="4" fillId="7" borderId="115" xfId="1" applyFont="1" applyFill="1" applyBorder="1" applyAlignment="1">
      <alignment horizontal="center" vertical="center" wrapText="1" shrinkToFit="1"/>
    </xf>
    <xf numFmtId="0" fontId="4" fillId="7" borderId="93" xfId="1" applyFont="1" applyFill="1" applyBorder="1" applyAlignment="1">
      <alignment horizontal="center" vertical="center" wrapText="1" shrinkToFit="1"/>
    </xf>
    <xf numFmtId="0" fontId="12" fillId="3" borderId="83" xfId="1" applyFont="1" applyFill="1" applyBorder="1" applyAlignment="1">
      <alignment horizontal="center" vertical="center" wrapText="1"/>
    </xf>
    <xf numFmtId="176" fontId="4" fillId="3" borderId="86" xfId="3" applyNumberFormat="1" applyFont="1" applyFill="1" applyBorder="1" applyAlignment="1" applyProtection="1">
      <alignment vertical="center" shrinkToFit="1"/>
    </xf>
    <xf numFmtId="0" fontId="4" fillId="0" borderId="19" xfId="1" applyFont="1" applyBorder="1" applyAlignment="1">
      <alignment horizontal="center" vertical="center" wrapText="1" shrinkToFit="1"/>
    </xf>
    <xf numFmtId="176" fontId="4" fillId="0" borderId="144" xfId="3" applyNumberFormat="1" applyFont="1" applyBorder="1" applyAlignment="1" applyProtection="1">
      <alignment vertical="center" shrinkToFit="1"/>
    </xf>
    <xf numFmtId="176" fontId="4" fillId="0" borderId="143" xfId="3" applyNumberFormat="1" applyFont="1" applyBorder="1" applyAlignment="1" applyProtection="1">
      <alignment vertical="center" shrinkToFit="1"/>
    </xf>
    <xf numFmtId="176" fontId="4" fillId="7" borderId="239" xfId="3" applyNumberFormat="1" applyFont="1" applyFill="1" applyBorder="1" applyAlignment="1" applyProtection="1">
      <alignment vertical="center" shrinkToFit="1"/>
    </xf>
    <xf numFmtId="176" fontId="4" fillId="7" borderId="84" xfId="3" applyNumberFormat="1" applyFont="1" applyFill="1" applyBorder="1" applyAlignment="1" applyProtection="1">
      <alignment vertical="center" shrinkToFit="1"/>
    </xf>
    <xf numFmtId="176" fontId="4" fillId="3" borderId="238" xfId="3" applyNumberFormat="1" applyFont="1" applyFill="1" applyBorder="1" applyAlignment="1" applyProtection="1">
      <alignment vertical="center" shrinkToFit="1"/>
    </xf>
    <xf numFmtId="176" fontId="4" fillId="7" borderId="86" xfId="3" applyNumberFormat="1" applyFont="1" applyFill="1" applyBorder="1" applyAlignment="1" applyProtection="1">
      <alignment vertical="center" shrinkToFit="1"/>
    </xf>
    <xf numFmtId="176" fontId="4" fillId="7" borderId="238" xfId="3" applyNumberFormat="1" applyFont="1" applyFill="1" applyBorder="1" applyAlignment="1" applyProtection="1">
      <alignment vertical="center" shrinkToFit="1"/>
    </xf>
    <xf numFmtId="176" fontId="4" fillId="0" borderId="149" xfId="3" applyNumberFormat="1" applyFont="1" applyBorder="1" applyAlignment="1" applyProtection="1">
      <alignment horizontal="center" vertical="center" shrinkToFit="1"/>
    </xf>
    <xf numFmtId="176" fontId="4" fillId="0" borderId="150" xfId="3" applyNumberFormat="1" applyFont="1" applyBorder="1" applyAlignment="1" applyProtection="1">
      <alignment horizontal="center" vertical="center" shrinkToFit="1"/>
    </xf>
    <xf numFmtId="176" fontId="4" fillId="0" borderId="151" xfId="3" applyNumberFormat="1" applyFont="1" applyBorder="1" applyAlignment="1" applyProtection="1">
      <alignment horizontal="center" vertical="center" shrinkToFit="1"/>
    </xf>
    <xf numFmtId="176" fontId="4" fillId="7" borderId="240" xfId="3" applyNumberFormat="1" applyFont="1" applyFill="1" applyBorder="1" applyAlignment="1" applyProtection="1">
      <alignment vertical="center" shrinkToFit="1"/>
    </xf>
    <xf numFmtId="176" fontId="4" fillId="7" borderId="241" xfId="3" applyNumberFormat="1" applyFont="1" applyFill="1" applyBorder="1" applyAlignment="1" applyProtection="1">
      <alignment vertical="center" shrinkToFit="1"/>
    </xf>
    <xf numFmtId="176" fontId="8" fillId="6" borderId="212" xfId="1" applyNumberFormat="1" applyFont="1" applyFill="1" applyBorder="1">
      <alignment vertical="center"/>
    </xf>
    <xf numFmtId="176" fontId="8" fillId="6" borderId="213" xfId="1" applyNumberFormat="1" applyFont="1" applyFill="1" applyBorder="1">
      <alignment vertical="center"/>
    </xf>
    <xf numFmtId="176" fontId="8" fillId="6" borderId="214" xfId="1" applyNumberFormat="1" applyFont="1" applyFill="1" applyBorder="1">
      <alignment vertical="center"/>
    </xf>
    <xf numFmtId="176" fontId="4" fillId="6" borderId="216" xfId="1" applyNumberFormat="1" applyFont="1" applyFill="1" applyBorder="1" applyAlignment="1">
      <alignment horizontal="center" vertical="center" shrinkToFit="1"/>
    </xf>
    <xf numFmtId="176" fontId="4" fillId="6" borderId="145" xfId="1" applyNumberFormat="1" applyFont="1" applyFill="1" applyBorder="1" applyAlignment="1">
      <alignment horizontal="center" vertical="center" shrinkToFit="1"/>
    </xf>
    <xf numFmtId="176" fontId="4" fillId="6" borderId="220" xfId="1" applyNumberFormat="1" applyFont="1" applyFill="1" applyBorder="1" applyAlignment="1">
      <alignment horizontal="center" vertical="center" shrinkToFit="1"/>
    </xf>
    <xf numFmtId="176" fontId="4" fillId="6" borderId="146" xfId="1" applyNumberFormat="1" applyFont="1" applyFill="1" applyBorder="1" applyAlignment="1">
      <alignment horizontal="center" vertical="center" shrinkToFit="1"/>
    </xf>
    <xf numFmtId="176" fontId="4" fillId="6" borderId="224" xfId="1" applyNumberFormat="1" applyFont="1" applyFill="1" applyBorder="1" applyAlignment="1">
      <alignment horizontal="center" vertical="center" shrinkToFit="1"/>
    </xf>
    <xf numFmtId="176" fontId="4" fillId="6" borderId="147" xfId="1" applyNumberFormat="1" applyFont="1" applyFill="1" applyBorder="1" applyAlignment="1">
      <alignment horizontal="center" vertical="center" shrinkToFit="1"/>
    </xf>
    <xf numFmtId="179" fontId="8" fillId="6" borderId="187" xfId="1" applyNumberFormat="1" applyFont="1" applyFill="1" applyBorder="1" applyAlignment="1">
      <alignment horizontal="center" vertical="center" shrinkToFit="1"/>
    </xf>
    <xf numFmtId="179" fontId="8" fillId="6" borderId="188" xfId="1" applyNumberFormat="1" applyFont="1" applyFill="1" applyBorder="1" applyAlignment="1">
      <alignment horizontal="center" vertical="center" shrinkToFit="1"/>
    </xf>
    <xf numFmtId="179" fontId="8" fillId="6" borderId="192" xfId="1" applyNumberFormat="1" applyFont="1" applyFill="1" applyBorder="1" applyAlignment="1">
      <alignment horizontal="center" vertical="center" shrinkToFit="1"/>
    </xf>
    <xf numFmtId="0" fontId="18" fillId="2" borderId="70" xfId="1" applyFont="1" applyFill="1" applyBorder="1" applyAlignment="1">
      <alignment horizontal="center" vertical="center"/>
    </xf>
    <xf numFmtId="0" fontId="18" fillId="2" borderId="65" xfId="1" applyFont="1" applyFill="1" applyBorder="1" applyAlignment="1">
      <alignment horizontal="center" vertical="center"/>
    </xf>
    <xf numFmtId="0" fontId="18" fillId="2" borderId="78" xfId="1" applyFont="1" applyFill="1" applyBorder="1" applyAlignment="1">
      <alignment horizontal="center" vertical="center"/>
    </xf>
    <xf numFmtId="0" fontId="32" fillId="3" borderId="37" xfId="2" applyFont="1" applyFill="1" applyBorder="1" applyAlignment="1">
      <alignment horizontal="center" vertical="center" shrinkToFit="1"/>
    </xf>
    <xf numFmtId="0" fontId="32" fillId="3" borderId="38" xfId="2" applyFont="1" applyFill="1" applyBorder="1" applyAlignment="1">
      <alignment horizontal="center" vertical="center" shrinkToFit="1"/>
    </xf>
    <xf numFmtId="0" fontId="32" fillId="3" borderId="39" xfId="2" applyFont="1" applyFill="1" applyBorder="1" applyAlignment="1">
      <alignment horizontal="center" vertical="center" shrinkToFit="1"/>
    </xf>
    <xf numFmtId="0" fontId="32" fillId="3" borderId="6" xfId="2" applyFont="1" applyFill="1" applyBorder="1" applyAlignment="1">
      <alignment horizontal="center" vertical="center" shrinkToFit="1"/>
    </xf>
    <xf numFmtId="0" fontId="32" fillId="3" borderId="7" xfId="2" applyFont="1" applyFill="1" applyBorder="1" applyAlignment="1">
      <alignment horizontal="center" vertical="center" shrinkToFit="1"/>
    </xf>
    <xf numFmtId="0" fontId="32" fillId="3" borderId="8" xfId="2" applyFont="1" applyFill="1" applyBorder="1" applyAlignment="1">
      <alignment horizontal="center" vertical="center" shrinkToFit="1"/>
    </xf>
    <xf numFmtId="0" fontId="25" fillId="0" borderId="0" xfId="1" applyFont="1" applyAlignment="1">
      <alignment horizontal="left" vertical="center"/>
    </xf>
    <xf numFmtId="0" fontId="4" fillId="0" borderId="0" xfId="1" applyFont="1" applyAlignment="1">
      <alignment horizontal="right"/>
    </xf>
    <xf numFmtId="0" fontId="4" fillId="0" borderId="20" xfId="1" applyFont="1" applyBorder="1" applyAlignment="1">
      <alignment horizontal="right"/>
    </xf>
    <xf numFmtId="176" fontId="40" fillId="4" borderId="123" xfId="3" applyNumberFormat="1" applyFont="1" applyFill="1" applyBorder="1" applyAlignment="1" applyProtection="1">
      <alignment vertical="center" shrinkToFit="1"/>
    </xf>
    <xf numFmtId="176" fontId="40" fillId="4" borderId="201" xfId="3" applyNumberFormat="1" applyFont="1" applyFill="1" applyBorder="1" applyAlignment="1" applyProtection="1">
      <alignment vertical="center" shrinkToFit="1"/>
    </xf>
    <xf numFmtId="176" fontId="40" fillId="4" borderId="136" xfId="3" applyNumberFormat="1" applyFont="1" applyFill="1" applyBorder="1" applyAlignment="1" applyProtection="1">
      <alignment vertical="center" shrinkToFit="1"/>
    </xf>
    <xf numFmtId="176" fontId="40" fillId="4" borderId="191" xfId="3" applyNumberFormat="1" applyFont="1" applyFill="1" applyBorder="1" applyAlignment="1" applyProtection="1">
      <alignment vertical="center" shrinkToFit="1"/>
    </xf>
    <xf numFmtId="176" fontId="40" fillId="4" borderId="127" xfId="1" applyNumberFormat="1" applyFont="1" applyFill="1" applyBorder="1" applyAlignment="1">
      <alignment vertical="center" shrinkToFit="1"/>
    </xf>
    <xf numFmtId="176" fontId="40" fillId="4" borderId="123" xfId="1" applyNumberFormat="1" applyFont="1" applyFill="1" applyBorder="1" applyAlignment="1">
      <alignment vertical="center" shrinkToFit="1"/>
    </xf>
    <xf numFmtId="176" fontId="40" fillId="4" borderId="201" xfId="1" applyNumberFormat="1" applyFont="1" applyFill="1" applyBorder="1" applyAlignment="1">
      <alignment vertical="center" shrinkToFit="1"/>
    </xf>
    <xf numFmtId="176" fontId="40" fillId="4" borderId="128" xfId="1" applyNumberFormat="1" applyFont="1" applyFill="1" applyBorder="1" applyAlignment="1">
      <alignment vertical="center" shrinkToFit="1"/>
    </xf>
    <xf numFmtId="176" fontId="40" fillId="4" borderId="136" xfId="1" applyNumberFormat="1" applyFont="1" applyFill="1" applyBorder="1" applyAlignment="1">
      <alignment vertical="center" shrinkToFit="1"/>
    </xf>
    <xf numFmtId="176" fontId="40" fillId="4" borderId="191" xfId="1" applyNumberFormat="1" applyFont="1" applyFill="1" applyBorder="1" applyAlignment="1">
      <alignment vertical="center" shrinkToFit="1"/>
    </xf>
    <xf numFmtId="179" fontId="8" fillId="6" borderId="206" xfId="1" applyNumberFormat="1" applyFont="1" applyFill="1" applyBorder="1" applyAlignment="1">
      <alignment horizontal="center" vertical="center" shrinkToFit="1"/>
    </xf>
    <xf numFmtId="179" fontId="8" fillId="6" borderId="207" xfId="1" applyNumberFormat="1" applyFont="1" applyFill="1" applyBorder="1" applyAlignment="1">
      <alignment horizontal="center" vertical="center" shrinkToFit="1"/>
    </xf>
    <xf numFmtId="179" fontId="8" fillId="6" borderId="208" xfId="1" applyNumberFormat="1" applyFont="1" applyFill="1" applyBorder="1" applyAlignment="1">
      <alignment horizontal="center" vertical="center" shrinkToFit="1"/>
    </xf>
    <xf numFmtId="176" fontId="8" fillId="6" borderId="189" xfId="1" applyNumberFormat="1" applyFont="1" applyFill="1" applyBorder="1">
      <alignment vertical="center"/>
    </xf>
    <xf numFmtId="176" fontId="8" fillId="6" borderId="190" xfId="1" applyNumberFormat="1" applyFont="1" applyFill="1" applyBorder="1">
      <alignment vertical="center"/>
    </xf>
    <xf numFmtId="176" fontId="8" fillId="6" borderId="195" xfId="1" applyNumberFormat="1" applyFont="1" applyFill="1" applyBorder="1">
      <alignment vertical="center"/>
    </xf>
    <xf numFmtId="0" fontId="4" fillId="2" borderId="141" xfId="1" applyFont="1" applyFill="1" applyBorder="1" applyAlignment="1">
      <alignment horizontal="center" vertical="center" wrapText="1"/>
    </xf>
    <xf numFmtId="0" fontId="4" fillId="2" borderId="27" xfId="1" applyFont="1" applyFill="1" applyBorder="1" applyAlignment="1">
      <alignment horizontal="center" vertical="center" wrapText="1"/>
    </xf>
    <xf numFmtId="0" fontId="4" fillId="2" borderId="181" xfId="1" applyFont="1" applyFill="1" applyBorder="1" applyAlignment="1">
      <alignment horizontal="center" vertical="center" wrapText="1"/>
    </xf>
    <xf numFmtId="0" fontId="4" fillId="2" borderId="129"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182"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176" fontId="4" fillId="2" borderId="217" xfId="1" applyNumberFormat="1" applyFont="1" applyFill="1" applyBorder="1" applyAlignment="1">
      <alignment horizontal="center" vertical="center" shrinkToFit="1"/>
    </xf>
    <xf numFmtId="176" fontId="4" fillId="2" borderId="145" xfId="1" applyNumberFormat="1" applyFont="1" applyFill="1" applyBorder="1" applyAlignment="1">
      <alignment horizontal="center" vertical="center" shrinkToFit="1"/>
    </xf>
    <xf numFmtId="176" fontId="4" fillId="2" borderId="218" xfId="1" applyNumberFormat="1" applyFont="1" applyFill="1" applyBorder="1" applyAlignment="1">
      <alignment horizontal="center" vertical="center" shrinkToFit="1"/>
    </xf>
    <xf numFmtId="176" fontId="4" fillId="2" borderId="221" xfId="1" applyNumberFormat="1" applyFont="1" applyFill="1" applyBorder="1" applyAlignment="1">
      <alignment horizontal="center" vertical="center" shrinkToFit="1"/>
    </xf>
    <xf numFmtId="176" fontId="4" fillId="2" borderId="146" xfId="1" applyNumberFormat="1" applyFont="1" applyFill="1" applyBorder="1" applyAlignment="1">
      <alignment horizontal="center" vertical="center" shrinkToFit="1"/>
    </xf>
    <xf numFmtId="176" fontId="4" fillId="2" borderId="222" xfId="1" applyNumberFormat="1" applyFont="1" applyFill="1" applyBorder="1" applyAlignment="1">
      <alignment horizontal="center" vertical="center" shrinkToFit="1"/>
    </xf>
    <xf numFmtId="176" fontId="4" fillId="2" borderId="225" xfId="1" applyNumberFormat="1" applyFont="1" applyFill="1" applyBorder="1" applyAlignment="1">
      <alignment horizontal="center" vertical="center" shrinkToFit="1"/>
    </xf>
    <xf numFmtId="176" fontId="4" fillId="2" borderId="147" xfId="1" applyNumberFormat="1" applyFont="1" applyFill="1" applyBorder="1" applyAlignment="1">
      <alignment horizontal="center" vertical="center" shrinkToFit="1"/>
    </xf>
    <xf numFmtId="176" fontId="4" fillId="2" borderId="226" xfId="1" applyNumberFormat="1" applyFont="1" applyFill="1" applyBorder="1" applyAlignment="1">
      <alignment horizontal="center" vertical="center" shrinkToFit="1"/>
    </xf>
    <xf numFmtId="176" fontId="4" fillId="2" borderId="37" xfId="1" applyNumberFormat="1" applyFont="1" applyFill="1" applyBorder="1" applyAlignment="1">
      <alignment horizontal="right" vertical="center" shrinkToFit="1"/>
    </xf>
    <xf numFmtId="176" fontId="4" fillId="2" borderId="38" xfId="1" applyNumberFormat="1" applyFont="1" applyFill="1" applyBorder="1" applyAlignment="1">
      <alignment horizontal="right" vertical="center" shrinkToFit="1"/>
    </xf>
    <xf numFmtId="176" fontId="4" fillId="2" borderId="39" xfId="1" applyNumberFormat="1" applyFont="1" applyFill="1" applyBorder="1" applyAlignment="1">
      <alignment horizontal="right" vertical="center" shrinkToFit="1"/>
    </xf>
    <xf numFmtId="176" fontId="4" fillId="2" borderId="6" xfId="1" applyNumberFormat="1" applyFont="1" applyFill="1" applyBorder="1" applyAlignment="1">
      <alignment horizontal="right" vertical="center" shrinkToFit="1"/>
    </xf>
    <xf numFmtId="176" fontId="4" fillId="2" borderId="7" xfId="1" applyNumberFormat="1" applyFont="1" applyFill="1" applyBorder="1" applyAlignment="1">
      <alignment horizontal="right" vertical="center" shrinkToFit="1"/>
    </xf>
    <xf numFmtId="176" fontId="4" fillId="2" borderId="8" xfId="1" applyNumberFormat="1" applyFont="1" applyFill="1" applyBorder="1" applyAlignment="1">
      <alignment horizontal="right" vertical="center" shrinkToFit="1"/>
    </xf>
    <xf numFmtId="176" fontId="4" fillId="2" borderId="202" xfId="1" applyNumberFormat="1" applyFont="1" applyFill="1" applyBorder="1" applyAlignment="1">
      <alignment horizontal="right" vertical="center" shrinkToFit="1"/>
    </xf>
    <xf numFmtId="176" fontId="4" fillId="2" borderId="5" xfId="1" applyNumberFormat="1" applyFont="1" applyFill="1" applyBorder="1" applyAlignment="1">
      <alignment horizontal="right" vertical="center" shrinkToFit="1"/>
    </xf>
    <xf numFmtId="176" fontId="4" fillId="2" borderId="199" xfId="1" applyNumberFormat="1" applyFont="1" applyFill="1" applyBorder="1" applyAlignment="1">
      <alignment horizontal="right" vertical="center" shrinkToFit="1"/>
    </xf>
    <xf numFmtId="176" fontId="4" fillId="2" borderId="200" xfId="3" applyNumberFormat="1" applyFont="1" applyFill="1" applyBorder="1" applyAlignment="1" applyProtection="1">
      <alignment vertical="center" shrinkToFit="1"/>
    </xf>
    <xf numFmtId="176" fontId="4" fillId="2" borderId="17" xfId="3" applyNumberFormat="1" applyFont="1" applyFill="1" applyBorder="1" applyAlignment="1" applyProtection="1">
      <alignment vertical="center" shrinkToFit="1"/>
    </xf>
    <xf numFmtId="176" fontId="4" fillId="2" borderId="198" xfId="3" applyNumberFormat="1" applyFont="1" applyFill="1" applyBorder="1" applyAlignment="1" applyProtection="1">
      <alignment vertical="center" shrinkToFit="1"/>
    </xf>
    <xf numFmtId="176" fontId="4" fillId="2" borderId="128" xfId="3" applyNumberFormat="1" applyFont="1" applyFill="1" applyBorder="1" applyAlignment="1" applyProtection="1">
      <alignment vertical="center" shrinkToFit="1"/>
    </xf>
    <xf numFmtId="176" fontId="4" fillId="2" borderId="136" xfId="3" applyNumberFormat="1" applyFont="1" applyFill="1" applyBorder="1" applyAlignment="1" applyProtection="1">
      <alignment vertical="center" shrinkToFit="1"/>
    </xf>
    <xf numFmtId="176" fontId="4" fillId="2" borderId="120" xfId="3" applyNumberFormat="1" applyFont="1" applyFill="1" applyBorder="1" applyAlignment="1" applyProtection="1">
      <alignment vertical="center" shrinkToFit="1"/>
    </xf>
    <xf numFmtId="0" fontId="5" fillId="6" borderId="182" xfId="1" applyFont="1" applyFill="1" applyBorder="1" applyAlignment="1">
      <alignment horizontal="center" vertical="center" wrapText="1" shrinkToFit="1"/>
    </xf>
    <xf numFmtId="180" fontId="38" fillId="6" borderId="183" xfId="1" applyNumberFormat="1" applyFont="1" applyFill="1" applyBorder="1" applyAlignment="1">
      <alignment horizontal="center" vertical="center" wrapText="1" shrinkToFit="1"/>
    </xf>
    <xf numFmtId="180" fontId="38" fillId="6" borderId="7" xfId="1" applyNumberFormat="1" applyFont="1" applyFill="1" applyBorder="1" applyAlignment="1">
      <alignment horizontal="center" vertical="center" wrapText="1" shrinkToFit="1"/>
    </xf>
    <xf numFmtId="180" fontId="38" fillId="6" borderId="8" xfId="1" applyNumberFormat="1" applyFont="1" applyFill="1" applyBorder="1" applyAlignment="1">
      <alignment horizontal="center" vertical="center" wrapText="1" shrinkToFit="1"/>
    </xf>
    <xf numFmtId="0" fontId="18" fillId="6" borderId="143" xfId="1" applyFont="1" applyFill="1" applyBorder="1" applyAlignment="1">
      <alignment horizontal="center" vertical="center" shrinkToFit="1"/>
    </xf>
    <xf numFmtId="0" fontId="18" fillId="6" borderId="65" xfId="1" applyFont="1" applyFill="1" applyBorder="1" applyAlignment="1">
      <alignment horizontal="center" vertical="center" shrinkToFit="1"/>
    </xf>
    <xf numFmtId="0" fontId="18" fillId="6" borderId="122" xfId="1" applyFont="1" applyFill="1" applyBorder="1" applyAlignment="1">
      <alignment horizontal="center" vertical="center" shrinkToFit="1"/>
    </xf>
    <xf numFmtId="176" fontId="8" fillId="6" borderId="203" xfId="1" applyNumberFormat="1" applyFont="1" applyFill="1" applyBorder="1">
      <alignment vertical="center"/>
    </xf>
    <xf numFmtId="176" fontId="8" fillId="6" borderId="204" xfId="1" applyNumberFormat="1" applyFont="1" applyFill="1" applyBorder="1">
      <alignment vertical="center"/>
    </xf>
    <xf numFmtId="176" fontId="8" fillId="6" borderId="205" xfId="1" applyNumberFormat="1" applyFont="1" applyFill="1" applyBorder="1">
      <alignment vertical="center"/>
    </xf>
  </cellXfs>
  <cellStyles count="6">
    <cellStyle name="ハイパーリンク" xfId="4" builtinId="8"/>
    <cellStyle name="通貨" xfId="3" builtinId="7"/>
    <cellStyle name="標準" xfId="0" builtinId="0"/>
    <cellStyle name="標準 2" xfId="1" xr:uid="{00000000-0005-0000-0000-000002000000}"/>
    <cellStyle name="標準 3" xfId="5" xr:uid="{9094E27E-48E0-4D02-93F8-05B0519F814B}"/>
    <cellStyle name="標準_1交付申請書（様式第１号）" xfId="2" xr:uid="{00000000-0005-0000-0000-000003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13</xdr:col>
      <xdr:colOff>266699</xdr:colOff>
      <xdr:row>0</xdr:row>
      <xdr:rowOff>133351</xdr:rowOff>
    </xdr:from>
    <xdr:to>
      <xdr:col>15</xdr:col>
      <xdr:colOff>209849</xdr:colOff>
      <xdr:row>4</xdr:row>
      <xdr:rowOff>95551</xdr:rowOff>
    </xdr:to>
    <xdr:sp macro="" textlink="">
      <xdr:nvSpPr>
        <xdr:cNvPr id="5" name="楕円 4">
          <a:extLst>
            <a:ext uri="{FF2B5EF4-FFF2-40B4-BE49-F238E27FC236}">
              <a16:creationId xmlns:a16="http://schemas.microsoft.com/office/drawing/2014/main" id="{CE3B88A3-6966-FC75-99CA-CB59EAD33BB3}"/>
            </a:ext>
          </a:extLst>
        </xdr:cNvPr>
        <xdr:cNvSpPr/>
      </xdr:nvSpPr>
      <xdr:spPr>
        <a:xfrm>
          <a:off x="2952749" y="133351"/>
          <a:ext cx="648000" cy="648000"/>
        </a:xfrm>
        <a:prstGeom prst="ellipse">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実印</a:t>
          </a:r>
          <a:endParaRPr kumimoji="1" lang="en-US" altLang="ja-JP" sz="800">
            <a:solidFill>
              <a:sysClr val="windowText" lastClr="000000"/>
            </a:solidFill>
          </a:endParaRPr>
        </a:p>
        <a:p>
          <a:pPr algn="ctr"/>
          <a:r>
            <a:rPr kumimoji="1" lang="ja-JP" altLang="en-US" sz="800">
              <a:solidFill>
                <a:sysClr val="windowText" lastClr="000000"/>
              </a:solidFill>
            </a:rPr>
            <a:t>捨印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438150</xdr:colOff>
      <xdr:row>1</xdr:row>
      <xdr:rowOff>152400</xdr:rowOff>
    </xdr:from>
    <xdr:to>
      <xdr:col>5</xdr:col>
      <xdr:colOff>1000125</xdr:colOff>
      <xdr:row>4</xdr:row>
      <xdr:rowOff>123825</xdr:rowOff>
    </xdr:to>
    <xdr:sp macro="" textlink="">
      <xdr:nvSpPr>
        <xdr:cNvPr id="2" name="Oval 12">
          <a:extLst>
            <a:ext uri="{FF2B5EF4-FFF2-40B4-BE49-F238E27FC236}">
              <a16:creationId xmlns:a16="http://schemas.microsoft.com/office/drawing/2014/main" id="{00000000-0008-0000-0400-000002000000}"/>
            </a:ext>
          </a:extLst>
        </xdr:cNvPr>
        <xdr:cNvSpPr>
          <a:spLocks noChangeArrowheads="1"/>
        </xdr:cNvSpPr>
      </xdr:nvSpPr>
      <xdr:spPr bwMode="auto">
        <a:xfrm>
          <a:off x="4124325" y="381000"/>
          <a:ext cx="561975" cy="561975"/>
        </a:xfrm>
        <a:prstGeom prst="ellipse">
          <a:avLst/>
        </a:prstGeom>
        <a:solidFill>
          <a:srgbClr val="FFFFFF"/>
        </a:solidFill>
        <a:ln w="9525">
          <a:solidFill>
            <a:srgbClr val="000000"/>
          </a:solidFill>
          <a:prstDash val="sysDot"/>
          <a:round/>
          <a:headEnd/>
          <a:tailEnd/>
        </a:ln>
      </xdr:spPr>
      <xdr:txBody>
        <a:bodyPr vertOverflow="clip" wrap="square" lIns="0" tIns="0" rIns="0" bIns="0" anchor="ctr" upright="1"/>
        <a:lstStyle/>
        <a:p>
          <a:pPr algn="ctr" rtl="0">
            <a:defRPr sz="1000"/>
          </a:pPr>
          <a:r>
            <a:rPr lang="ja-JP" altLang="en-US" sz="800" b="0" i="0" u="none" strike="noStrike" baseline="0">
              <a:solidFill>
                <a:srgbClr val="000000"/>
              </a:solidFill>
              <a:latin typeface="游明朝"/>
              <a:ea typeface="游明朝"/>
            </a:rPr>
            <a:t>実印</a:t>
          </a:r>
          <a:endParaRPr lang="en-US" altLang="ja-JP" sz="800" b="0" i="0" u="none" strike="noStrike" baseline="0">
            <a:solidFill>
              <a:srgbClr val="000000"/>
            </a:solidFill>
            <a:latin typeface="游明朝"/>
            <a:ea typeface="游明朝"/>
          </a:endParaRPr>
        </a:p>
        <a:p>
          <a:pPr algn="ctr" rtl="0">
            <a:defRPr sz="1000"/>
          </a:pPr>
          <a:r>
            <a:rPr lang="ja-JP" altLang="en-US" sz="800" b="0" i="0" u="none" strike="noStrike" baseline="0">
              <a:solidFill>
                <a:srgbClr val="000000"/>
              </a:solidFill>
              <a:latin typeface="游明朝"/>
              <a:ea typeface="游明朝"/>
            </a:rPr>
            <a:t>捨印</a:t>
          </a:r>
          <a:endParaRPr lang="ja-JP" altLang="en-US" sz="800" b="0" i="0" u="none" strike="noStrike" baseline="0">
            <a:solidFill>
              <a:srgbClr val="000000"/>
            </a:solidFill>
            <a:latin typeface="Times New Roman"/>
            <a:ea typeface="游明朝"/>
            <a:cs typeface="Times New Roman"/>
          </a:endParaRPr>
        </a:p>
        <a:p>
          <a:pPr algn="ctr" rtl="0">
            <a:defRPr sz="1000"/>
          </a:pPr>
          <a:endParaRPr lang="ja-JP" altLang="en-US" sz="8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1</xdr:row>
      <xdr:rowOff>133350</xdr:rowOff>
    </xdr:from>
    <xdr:to>
      <xdr:col>7</xdr:col>
      <xdr:colOff>123825</xdr:colOff>
      <xdr:row>4</xdr:row>
      <xdr:rowOff>104775</xdr:rowOff>
    </xdr:to>
    <xdr:sp macro="" textlink="">
      <xdr:nvSpPr>
        <xdr:cNvPr id="2" name="Oval 12">
          <a:extLst>
            <a:ext uri="{FF2B5EF4-FFF2-40B4-BE49-F238E27FC236}">
              <a16:creationId xmlns:a16="http://schemas.microsoft.com/office/drawing/2014/main" id="{00000000-0008-0000-0500-000002000000}"/>
            </a:ext>
          </a:extLst>
        </xdr:cNvPr>
        <xdr:cNvSpPr>
          <a:spLocks noChangeArrowheads="1"/>
        </xdr:cNvSpPr>
      </xdr:nvSpPr>
      <xdr:spPr bwMode="auto">
        <a:xfrm>
          <a:off x="4219575" y="361950"/>
          <a:ext cx="561975" cy="561975"/>
        </a:xfrm>
        <a:prstGeom prst="ellipse">
          <a:avLst/>
        </a:prstGeom>
        <a:solidFill>
          <a:srgbClr val="FFFFFF"/>
        </a:solidFill>
        <a:ln w="9525">
          <a:solidFill>
            <a:srgbClr val="000000"/>
          </a:solidFill>
          <a:prstDash val="sysDot"/>
          <a:round/>
          <a:headEnd/>
          <a:tailEnd/>
        </a:ln>
      </xdr:spPr>
      <xdr:txBody>
        <a:bodyPr vertOverflow="clip" wrap="square" lIns="0" tIns="0" rIns="0" bIns="0" anchor="ctr" upright="1"/>
        <a:lstStyle/>
        <a:p>
          <a:pPr algn="ctr" rtl="0">
            <a:defRPr sz="1000"/>
          </a:pPr>
          <a:r>
            <a:rPr lang="ja-JP" altLang="en-US" sz="800" b="0" i="0" u="none" strike="noStrike" baseline="0">
              <a:solidFill>
                <a:srgbClr val="000000"/>
              </a:solidFill>
              <a:latin typeface="游明朝"/>
              <a:ea typeface="游明朝"/>
            </a:rPr>
            <a:t>実印</a:t>
          </a:r>
          <a:endParaRPr lang="en-US" altLang="ja-JP" sz="800" b="0" i="0" u="none" strike="noStrike" baseline="0">
            <a:solidFill>
              <a:srgbClr val="000000"/>
            </a:solidFill>
            <a:latin typeface="游明朝"/>
            <a:ea typeface="游明朝"/>
          </a:endParaRPr>
        </a:p>
        <a:p>
          <a:pPr algn="ctr" rtl="0">
            <a:defRPr sz="1000"/>
          </a:pPr>
          <a:r>
            <a:rPr lang="ja-JP" altLang="en-US" sz="800" b="0" i="0" u="none" strike="noStrike" baseline="0">
              <a:solidFill>
                <a:srgbClr val="000000"/>
              </a:solidFill>
              <a:latin typeface="游明朝"/>
              <a:ea typeface="游明朝"/>
            </a:rPr>
            <a:t>捨印</a:t>
          </a:r>
          <a:endParaRPr lang="ja-JP" altLang="en-US" sz="800" b="0" i="0" u="none" strike="noStrike" baseline="0">
            <a:solidFill>
              <a:srgbClr val="000000"/>
            </a:solidFill>
            <a:latin typeface="Times New Roman"/>
            <a:ea typeface="游明朝"/>
            <a:cs typeface="Times New Roman"/>
          </a:endParaRPr>
        </a:p>
        <a:p>
          <a:pPr algn="ctr" rtl="0">
            <a:defRPr sz="1000"/>
          </a:pPr>
          <a:endParaRPr lang="ja-JP" altLang="en-US" sz="80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219075</xdr:colOff>
      <xdr:row>1</xdr:row>
      <xdr:rowOff>76200</xdr:rowOff>
    </xdr:from>
    <xdr:to>
      <xdr:col>5</xdr:col>
      <xdr:colOff>781050</xdr:colOff>
      <xdr:row>4</xdr:row>
      <xdr:rowOff>47625</xdr:rowOff>
    </xdr:to>
    <xdr:sp macro="" textlink="">
      <xdr:nvSpPr>
        <xdr:cNvPr id="2" name="Oval 12">
          <a:extLst>
            <a:ext uri="{FF2B5EF4-FFF2-40B4-BE49-F238E27FC236}">
              <a16:creationId xmlns:a16="http://schemas.microsoft.com/office/drawing/2014/main" id="{BE26ABC9-5039-4878-909E-0FA4B436EC0C}"/>
            </a:ext>
          </a:extLst>
        </xdr:cNvPr>
        <xdr:cNvSpPr>
          <a:spLocks noChangeArrowheads="1"/>
        </xdr:cNvSpPr>
      </xdr:nvSpPr>
      <xdr:spPr bwMode="auto">
        <a:xfrm>
          <a:off x="3971925" y="304800"/>
          <a:ext cx="561975" cy="561975"/>
        </a:xfrm>
        <a:prstGeom prst="ellipse">
          <a:avLst/>
        </a:prstGeom>
        <a:solidFill>
          <a:srgbClr val="FFFFFF"/>
        </a:solidFill>
        <a:ln w="9525">
          <a:solidFill>
            <a:srgbClr val="000000"/>
          </a:solidFill>
          <a:prstDash val="sysDot"/>
          <a:round/>
          <a:headEnd/>
          <a:tailEnd/>
        </a:ln>
      </xdr:spPr>
      <xdr:txBody>
        <a:bodyPr vertOverflow="clip" wrap="square" lIns="0" tIns="0" rIns="0" bIns="0" anchor="ctr" upright="1"/>
        <a:lstStyle/>
        <a:p>
          <a:pPr algn="ctr" rtl="0">
            <a:defRPr sz="1000"/>
          </a:pPr>
          <a:r>
            <a:rPr lang="ja-JP" altLang="en-US" sz="800" b="0" i="0" u="none" strike="noStrike" baseline="0">
              <a:solidFill>
                <a:srgbClr val="000000"/>
              </a:solidFill>
              <a:latin typeface="游明朝"/>
              <a:ea typeface="游明朝"/>
            </a:rPr>
            <a:t>実印</a:t>
          </a:r>
          <a:endParaRPr lang="en-US" altLang="ja-JP" sz="800" b="0" i="0" u="none" strike="noStrike" baseline="0">
            <a:solidFill>
              <a:srgbClr val="000000"/>
            </a:solidFill>
            <a:latin typeface="游明朝"/>
            <a:ea typeface="游明朝"/>
          </a:endParaRPr>
        </a:p>
        <a:p>
          <a:pPr algn="ctr" rtl="0">
            <a:defRPr sz="1000"/>
          </a:pPr>
          <a:r>
            <a:rPr lang="ja-JP" altLang="en-US" sz="800" b="0" i="0" u="none" strike="noStrike" baseline="0">
              <a:solidFill>
                <a:srgbClr val="000000"/>
              </a:solidFill>
              <a:latin typeface="游明朝"/>
              <a:ea typeface="游明朝"/>
            </a:rPr>
            <a:t>捨印</a:t>
          </a:r>
          <a:endParaRPr lang="ja-JP" altLang="en-US" sz="800" b="0" i="0" u="none" strike="noStrike" baseline="0">
            <a:solidFill>
              <a:srgbClr val="000000"/>
            </a:solidFill>
            <a:latin typeface="Times New Roman"/>
            <a:ea typeface="游明朝"/>
            <a:cs typeface="Times New Roman"/>
          </a:endParaRPr>
        </a:p>
        <a:p>
          <a:pPr algn="ctr" rtl="0">
            <a:defRPr sz="1000"/>
          </a:pPr>
          <a:endParaRPr lang="ja-JP" altLang="en-US" sz="800" b="0" i="0" u="none" strike="noStrike" baseline="0">
            <a:solidFill>
              <a:srgbClr val="000000"/>
            </a:solidFill>
            <a:latin typeface="Times New Roman"/>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219075</xdr:colOff>
      <xdr:row>1</xdr:row>
      <xdr:rowOff>76200</xdr:rowOff>
    </xdr:from>
    <xdr:to>
      <xdr:col>5</xdr:col>
      <xdr:colOff>781050</xdr:colOff>
      <xdr:row>4</xdr:row>
      <xdr:rowOff>47625</xdr:rowOff>
    </xdr:to>
    <xdr:sp macro="" textlink="">
      <xdr:nvSpPr>
        <xdr:cNvPr id="2" name="Oval 12">
          <a:extLst>
            <a:ext uri="{FF2B5EF4-FFF2-40B4-BE49-F238E27FC236}">
              <a16:creationId xmlns:a16="http://schemas.microsoft.com/office/drawing/2014/main" id="{6CF24939-1FC4-4EFA-8DEF-DEAB43C04C9C}"/>
            </a:ext>
          </a:extLst>
        </xdr:cNvPr>
        <xdr:cNvSpPr>
          <a:spLocks noChangeArrowheads="1"/>
        </xdr:cNvSpPr>
      </xdr:nvSpPr>
      <xdr:spPr bwMode="auto">
        <a:xfrm>
          <a:off x="3971925" y="304800"/>
          <a:ext cx="561975" cy="561975"/>
        </a:xfrm>
        <a:prstGeom prst="ellipse">
          <a:avLst/>
        </a:prstGeom>
        <a:solidFill>
          <a:srgbClr val="FFFFFF"/>
        </a:solidFill>
        <a:ln w="9525">
          <a:solidFill>
            <a:srgbClr val="000000"/>
          </a:solidFill>
          <a:prstDash val="sysDot"/>
          <a:round/>
          <a:headEnd/>
          <a:tailEnd/>
        </a:ln>
      </xdr:spPr>
      <xdr:txBody>
        <a:bodyPr vertOverflow="clip" wrap="square" lIns="0" tIns="0" rIns="0" bIns="0" anchor="ctr" upright="1"/>
        <a:lstStyle/>
        <a:p>
          <a:pPr algn="ctr" rtl="0">
            <a:defRPr sz="1000"/>
          </a:pPr>
          <a:r>
            <a:rPr lang="ja-JP" altLang="en-US" sz="800" b="0" i="0" u="none" strike="noStrike" baseline="0">
              <a:solidFill>
                <a:srgbClr val="000000"/>
              </a:solidFill>
              <a:latin typeface="游明朝"/>
              <a:ea typeface="游明朝"/>
            </a:rPr>
            <a:t>実印</a:t>
          </a:r>
          <a:endParaRPr lang="en-US" altLang="ja-JP" sz="800" b="0" i="0" u="none" strike="noStrike" baseline="0">
            <a:solidFill>
              <a:srgbClr val="000000"/>
            </a:solidFill>
            <a:latin typeface="游明朝"/>
            <a:ea typeface="游明朝"/>
          </a:endParaRPr>
        </a:p>
        <a:p>
          <a:pPr algn="ctr" rtl="0">
            <a:defRPr sz="1000"/>
          </a:pPr>
          <a:r>
            <a:rPr lang="ja-JP" altLang="en-US" sz="800" b="0" i="0" u="none" strike="noStrike" baseline="0">
              <a:solidFill>
                <a:srgbClr val="000000"/>
              </a:solidFill>
              <a:latin typeface="游明朝"/>
              <a:ea typeface="游明朝"/>
            </a:rPr>
            <a:t>捨印</a:t>
          </a:r>
          <a:endParaRPr lang="ja-JP" altLang="en-US" sz="800" b="0" i="0" u="none" strike="noStrike" baseline="0">
            <a:solidFill>
              <a:srgbClr val="000000"/>
            </a:solidFill>
            <a:latin typeface="Times New Roman"/>
            <a:ea typeface="游明朝"/>
            <a:cs typeface="Times New Roman"/>
          </a:endParaRPr>
        </a:p>
        <a:p>
          <a:pPr algn="ctr" rtl="0">
            <a:defRPr sz="1000"/>
          </a:pPr>
          <a:endParaRPr lang="ja-JP" altLang="en-US" sz="800" b="0" i="0" u="none" strike="noStrike" baseline="0">
            <a:solidFill>
              <a:srgbClr val="000000"/>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390524</xdr:colOff>
      <xdr:row>1</xdr:row>
      <xdr:rowOff>57149</xdr:rowOff>
    </xdr:from>
    <xdr:to>
      <xdr:col>7</xdr:col>
      <xdr:colOff>480749</xdr:colOff>
      <xdr:row>4</xdr:row>
      <xdr:rowOff>128324</xdr:rowOff>
    </xdr:to>
    <xdr:sp macro="" textlink="">
      <xdr:nvSpPr>
        <xdr:cNvPr id="2" name="Oval 12">
          <a:extLst>
            <a:ext uri="{FF2B5EF4-FFF2-40B4-BE49-F238E27FC236}">
              <a16:creationId xmlns:a16="http://schemas.microsoft.com/office/drawing/2014/main" id="{00000000-0008-0000-0300-000002000000}"/>
            </a:ext>
          </a:extLst>
        </xdr:cNvPr>
        <xdr:cNvSpPr>
          <a:spLocks noChangeArrowheads="1"/>
        </xdr:cNvSpPr>
      </xdr:nvSpPr>
      <xdr:spPr bwMode="auto">
        <a:xfrm>
          <a:off x="4629149" y="285749"/>
          <a:ext cx="576000" cy="576000"/>
        </a:xfrm>
        <a:prstGeom prst="ellipse">
          <a:avLst/>
        </a:prstGeom>
        <a:solidFill>
          <a:srgbClr val="FFFFFF"/>
        </a:solidFill>
        <a:ln w="9525">
          <a:solidFill>
            <a:srgbClr val="000000"/>
          </a:solidFill>
          <a:prstDash val="sysDot"/>
          <a:round/>
          <a:headEnd/>
          <a:tailEnd/>
        </a:ln>
      </xdr:spPr>
      <xdr:txBody>
        <a:bodyPr vertOverflow="clip" wrap="square" lIns="0" tIns="0" rIns="0" bIns="0" anchor="ctr" upright="1"/>
        <a:lstStyle/>
        <a:p>
          <a:pPr algn="ctr" rtl="0">
            <a:defRPr sz="1000"/>
          </a:pPr>
          <a:r>
            <a:rPr lang="ja-JP" altLang="en-US" sz="800" b="0" i="0" u="none" strike="noStrike" baseline="0">
              <a:solidFill>
                <a:srgbClr val="000000"/>
              </a:solidFill>
              <a:latin typeface="游明朝"/>
              <a:ea typeface="游明朝"/>
            </a:rPr>
            <a:t>実印</a:t>
          </a:r>
          <a:endParaRPr lang="en-US" altLang="ja-JP" sz="800" b="0" i="0" u="none" strike="noStrike" baseline="0">
            <a:solidFill>
              <a:srgbClr val="000000"/>
            </a:solidFill>
            <a:latin typeface="游明朝"/>
            <a:ea typeface="游明朝"/>
          </a:endParaRPr>
        </a:p>
        <a:p>
          <a:pPr algn="ctr" rtl="0">
            <a:defRPr sz="1000"/>
          </a:pPr>
          <a:r>
            <a:rPr lang="ja-JP" altLang="en-US" sz="800" b="0" i="0" u="none" strike="noStrike" baseline="0">
              <a:solidFill>
                <a:srgbClr val="000000"/>
              </a:solidFill>
              <a:latin typeface="游明朝"/>
              <a:ea typeface="游明朝"/>
            </a:rPr>
            <a:t>捨印</a:t>
          </a:r>
          <a:endParaRPr lang="ja-JP" altLang="en-US" sz="800" b="0" i="0" u="none" strike="noStrike" baseline="0">
            <a:solidFill>
              <a:srgbClr val="000000"/>
            </a:solidFill>
            <a:latin typeface="Times New Roman"/>
            <a:ea typeface="游明朝"/>
            <a:cs typeface="Times New Roman"/>
          </a:endParaRPr>
        </a:p>
        <a:p>
          <a:pPr algn="ctr" rtl="0">
            <a:defRPr sz="1000"/>
          </a:pPr>
          <a:endParaRPr lang="ja-JP" altLang="en-US" sz="800" b="0" i="0" u="none" strike="noStrike" baseline="0">
            <a:solidFill>
              <a:srgbClr val="000000"/>
            </a:solidFill>
            <a:latin typeface="Times New Roman"/>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390524</xdr:colOff>
      <xdr:row>1</xdr:row>
      <xdr:rowOff>57149</xdr:rowOff>
    </xdr:from>
    <xdr:to>
      <xdr:col>7</xdr:col>
      <xdr:colOff>480749</xdr:colOff>
      <xdr:row>4</xdr:row>
      <xdr:rowOff>128324</xdr:rowOff>
    </xdr:to>
    <xdr:sp macro="" textlink="">
      <xdr:nvSpPr>
        <xdr:cNvPr id="2" name="Oval 12">
          <a:extLst>
            <a:ext uri="{FF2B5EF4-FFF2-40B4-BE49-F238E27FC236}">
              <a16:creationId xmlns:a16="http://schemas.microsoft.com/office/drawing/2014/main" id="{0531C2F6-5B1E-40D6-989B-3444DC7EB877}"/>
            </a:ext>
          </a:extLst>
        </xdr:cNvPr>
        <xdr:cNvSpPr>
          <a:spLocks noChangeArrowheads="1"/>
        </xdr:cNvSpPr>
      </xdr:nvSpPr>
      <xdr:spPr bwMode="auto">
        <a:xfrm>
          <a:off x="4657724" y="285749"/>
          <a:ext cx="576000" cy="576000"/>
        </a:xfrm>
        <a:prstGeom prst="ellipse">
          <a:avLst/>
        </a:prstGeom>
        <a:solidFill>
          <a:srgbClr val="FFFFFF"/>
        </a:solidFill>
        <a:ln w="9525">
          <a:solidFill>
            <a:srgbClr val="000000"/>
          </a:solidFill>
          <a:prstDash val="sysDot"/>
          <a:round/>
          <a:headEnd/>
          <a:tailEnd/>
        </a:ln>
      </xdr:spPr>
      <xdr:txBody>
        <a:bodyPr vertOverflow="clip" wrap="square" lIns="0" tIns="0" rIns="0" bIns="0" anchor="ctr" upright="1"/>
        <a:lstStyle/>
        <a:p>
          <a:pPr algn="ctr" rtl="0">
            <a:defRPr sz="1000"/>
          </a:pPr>
          <a:r>
            <a:rPr lang="ja-JP" altLang="en-US" sz="800" b="0" i="0" u="none" strike="noStrike" baseline="0">
              <a:solidFill>
                <a:srgbClr val="000000"/>
              </a:solidFill>
              <a:latin typeface="游明朝"/>
              <a:ea typeface="游明朝"/>
            </a:rPr>
            <a:t>実印</a:t>
          </a:r>
          <a:endParaRPr lang="en-US" altLang="ja-JP" sz="800" b="0" i="0" u="none" strike="noStrike" baseline="0">
            <a:solidFill>
              <a:srgbClr val="000000"/>
            </a:solidFill>
            <a:latin typeface="游明朝"/>
            <a:ea typeface="游明朝"/>
          </a:endParaRPr>
        </a:p>
        <a:p>
          <a:pPr algn="ctr" rtl="0">
            <a:defRPr sz="1000"/>
          </a:pPr>
          <a:r>
            <a:rPr lang="ja-JP" altLang="en-US" sz="800" b="0" i="0" u="none" strike="noStrike" baseline="0">
              <a:solidFill>
                <a:srgbClr val="000000"/>
              </a:solidFill>
              <a:latin typeface="游明朝"/>
              <a:ea typeface="游明朝"/>
            </a:rPr>
            <a:t>捨印</a:t>
          </a:r>
          <a:endParaRPr lang="ja-JP" altLang="en-US" sz="800" b="0" i="0" u="none" strike="noStrike" baseline="0">
            <a:solidFill>
              <a:srgbClr val="000000"/>
            </a:solidFill>
            <a:latin typeface="Times New Roman"/>
            <a:ea typeface="游明朝"/>
            <a:cs typeface="Times New Roman"/>
          </a:endParaRPr>
        </a:p>
        <a:p>
          <a:pPr algn="ctr" rtl="0">
            <a:defRPr sz="1000"/>
          </a:pPr>
          <a:endParaRPr lang="ja-JP" altLang="en-US" sz="8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Z99"/>
  <sheetViews>
    <sheetView tabSelected="1" view="pageBreakPreview" zoomScaleNormal="100" zoomScaleSheetLayoutView="100" workbookViewId="0">
      <selection activeCell="C1" sqref="C1"/>
    </sheetView>
  </sheetViews>
  <sheetFormatPr defaultColWidth="8.7265625" defaultRowHeight="13.5" x14ac:dyDescent="0.15"/>
  <cols>
    <col min="1" max="1" width="1.7265625" style="1" customWidth="1"/>
    <col min="2" max="8" width="1.453125" style="1" customWidth="1"/>
    <col min="9" max="9" width="2.90625" style="1" customWidth="1"/>
    <col min="10" max="10" width="1.453125" style="1" customWidth="1"/>
    <col min="11" max="11" width="2.90625" style="1" customWidth="1"/>
    <col min="12" max="12" width="3.08984375" style="1" customWidth="1"/>
    <col min="13" max="26" width="3.36328125" style="1" customWidth="1"/>
    <col min="27" max="112" width="3.6328125" style="1" customWidth="1"/>
    <col min="113" max="16384" width="8.7265625" style="1"/>
  </cols>
  <sheetData>
    <row r="1" spans="1:26" ht="14.25" x14ac:dyDescent="0.15">
      <c r="A1" s="52" t="s">
        <v>80</v>
      </c>
    </row>
    <row r="2" spans="1:26" ht="12" customHeight="1" x14ac:dyDescent="0.15"/>
    <row r="3" spans="1:26" ht="13.5" customHeight="1" x14ac:dyDescent="0.15">
      <c r="B3" s="218" t="s">
        <v>77</v>
      </c>
      <c r="C3" s="219"/>
      <c r="D3" s="219"/>
      <c r="E3" s="219"/>
      <c r="F3" s="219"/>
      <c r="G3" s="219"/>
      <c r="H3" s="219"/>
      <c r="I3" s="219"/>
      <c r="J3" s="219"/>
      <c r="K3" s="220"/>
      <c r="L3" s="93"/>
      <c r="M3" s="93"/>
      <c r="N3" s="93"/>
      <c r="O3" s="93"/>
      <c r="S3" s="208" t="s">
        <v>184</v>
      </c>
      <c r="T3" s="208"/>
      <c r="U3" s="6"/>
      <c r="V3" s="18" t="s">
        <v>0</v>
      </c>
      <c r="W3" s="6"/>
      <c r="X3" s="18" t="s">
        <v>1</v>
      </c>
      <c r="Y3" s="6"/>
      <c r="Z3" s="18" t="s">
        <v>2</v>
      </c>
    </row>
    <row r="4" spans="1:26" ht="14.25" customHeight="1" x14ac:dyDescent="0.15">
      <c r="B4" s="221"/>
      <c r="C4" s="222"/>
      <c r="D4" s="222"/>
      <c r="E4" s="222"/>
      <c r="F4" s="222"/>
      <c r="G4" s="222"/>
      <c r="H4" s="222"/>
      <c r="I4" s="222"/>
      <c r="J4" s="222"/>
      <c r="K4" s="223"/>
      <c r="L4" s="93"/>
      <c r="M4" s="93"/>
      <c r="N4" s="93"/>
      <c r="O4" s="93"/>
    </row>
    <row r="5" spans="1:26" ht="15" customHeight="1" x14ac:dyDescent="0.15">
      <c r="B5" s="18"/>
      <c r="C5" s="18"/>
      <c r="D5" s="18"/>
      <c r="E5" s="18"/>
      <c r="F5" s="18"/>
      <c r="G5" s="18"/>
      <c r="H5" s="18"/>
      <c r="I5" s="18"/>
      <c r="J5" s="18"/>
      <c r="K5" s="18"/>
      <c r="L5" s="18"/>
      <c r="M5" s="18"/>
      <c r="Q5" s="215" t="s">
        <v>156</v>
      </c>
      <c r="R5" s="216"/>
      <c r="S5" s="216"/>
      <c r="T5" s="216"/>
      <c r="U5" s="217"/>
      <c r="V5" s="111"/>
      <c r="W5" s="112"/>
      <c r="X5" s="112"/>
      <c r="Y5" s="112"/>
      <c r="Z5" s="113"/>
    </row>
    <row r="6" spans="1:26" x14ac:dyDescent="0.15">
      <c r="B6" s="1" t="s">
        <v>18</v>
      </c>
      <c r="V6" s="7"/>
    </row>
    <row r="8" spans="1:26" ht="12.95" customHeight="1" x14ac:dyDescent="0.15">
      <c r="A8" s="298"/>
      <c r="B8" s="261" t="s">
        <v>74</v>
      </c>
      <c r="C8" s="261"/>
      <c r="D8" s="261"/>
      <c r="E8" s="261"/>
      <c r="F8" s="261"/>
      <c r="G8" s="261"/>
      <c r="H8" s="177" t="s">
        <v>145</v>
      </c>
      <c r="I8" s="178"/>
      <c r="J8" s="178"/>
      <c r="K8" s="179"/>
      <c r="N8" s="224" t="s">
        <v>142</v>
      </c>
      <c r="O8" s="225"/>
      <c r="P8" s="226"/>
      <c r="Q8" s="243" t="s">
        <v>66</v>
      </c>
      <c r="R8" s="244"/>
      <c r="S8" s="244"/>
      <c r="T8" s="244"/>
      <c r="U8" s="244"/>
      <c r="V8" s="244"/>
      <c r="W8" s="244"/>
      <c r="X8" s="244"/>
      <c r="Y8" s="244"/>
      <c r="Z8" s="244"/>
    </row>
    <row r="9" spans="1:26" ht="12.95" customHeight="1" x14ac:dyDescent="0.15">
      <c r="A9" s="298"/>
      <c r="B9" s="261"/>
      <c r="C9" s="261"/>
      <c r="D9" s="261"/>
      <c r="E9" s="261"/>
      <c r="F9" s="261"/>
      <c r="G9" s="261"/>
      <c r="H9" s="180"/>
      <c r="I9" s="181"/>
      <c r="J9" s="181"/>
      <c r="K9" s="182"/>
      <c r="N9" s="227"/>
      <c r="O9" s="228"/>
      <c r="P9" s="229"/>
      <c r="Q9" s="244"/>
      <c r="R9" s="244"/>
      <c r="S9" s="244"/>
      <c r="T9" s="244"/>
      <c r="U9" s="244"/>
      <c r="V9" s="244"/>
      <c r="W9" s="244"/>
      <c r="X9" s="244"/>
      <c r="Y9" s="244"/>
      <c r="Z9" s="244"/>
    </row>
    <row r="10" spans="1:26" ht="12.95" customHeight="1" x14ac:dyDescent="0.15">
      <c r="A10" s="298"/>
      <c r="B10" s="261"/>
      <c r="C10" s="261"/>
      <c r="D10" s="261"/>
      <c r="E10" s="261"/>
      <c r="F10" s="261"/>
      <c r="G10" s="261"/>
      <c r="H10" s="183"/>
      <c r="I10" s="184"/>
      <c r="J10" s="184"/>
      <c r="K10" s="185"/>
      <c r="N10" s="230"/>
      <c r="O10" s="231"/>
      <c r="P10" s="232"/>
      <c r="Q10" s="244"/>
      <c r="R10" s="244"/>
      <c r="S10" s="244"/>
      <c r="T10" s="244"/>
      <c r="U10" s="244"/>
      <c r="V10" s="244"/>
      <c r="W10" s="244"/>
      <c r="X10" s="244"/>
      <c r="Y10" s="244"/>
      <c r="Z10" s="244"/>
    </row>
    <row r="11" spans="1:26" ht="12.95" customHeight="1" x14ac:dyDescent="0.15">
      <c r="B11" s="261" t="s">
        <v>75</v>
      </c>
      <c r="C11" s="261"/>
      <c r="D11" s="261"/>
      <c r="E11" s="261"/>
      <c r="F11" s="261"/>
      <c r="G11" s="261"/>
      <c r="H11" s="275" t="s">
        <v>72</v>
      </c>
      <c r="I11" s="275"/>
      <c r="J11" s="275" t="s">
        <v>144</v>
      </c>
      <c r="K11" s="275"/>
      <c r="N11" s="224" t="s">
        <v>137</v>
      </c>
      <c r="O11" s="225"/>
      <c r="P11" s="226"/>
      <c r="Q11" s="186"/>
      <c r="R11" s="186"/>
      <c r="S11" s="186"/>
      <c r="T11" s="186"/>
      <c r="U11" s="186"/>
      <c r="V11" s="186"/>
      <c r="W11" s="186"/>
      <c r="X11" s="186"/>
      <c r="Y11" s="186"/>
      <c r="Z11" s="186"/>
    </row>
    <row r="12" spans="1:26" ht="12.95" customHeight="1" x14ac:dyDescent="0.15">
      <c r="A12" s="298"/>
      <c r="B12" s="261"/>
      <c r="C12" s="261"/>
      <c r="D12" s="261"/>
      <c r="E12" s="261"/>
      <c r="F12" s="261"/>
      <c r="G12" s="261"/>
      <c r="H12" s="276"/>
      <c r="I12" s="276"/>
      <c r="J12" s="276"/>
      <c r="K12" s="276"/>
      <c r="N12" s="230"/>
      <c r="O12" s="231"/>
      <c r="P12" s="232"/>
      <c r="Q12" s="186"/>
      <c r="R12" s="186"/>
      <c r="S12" s="186"/>
      <c r="T12" s="186"/>
      <c r="U12" s="186"/>
      <c r="V12" s="186"/>
      <c r="W12" s="186"/>
      <c r="X12" s="186"/>
      <c r="Y12" s="186"/>
      <c r="Z12" s="186"/>
    </row>
    <row r="13" spans="1:26" ht="12.95" customHeight="1" x14ac:dyDescent="0.15">
      <c r="A13" s="298"/>
      <c r="B13" s="261"/>
      <c r="C13" s="261"/>
      <c r="D13" s="261"/>
      <c r="E13" s="261"/>
      <c r="F13" s="261"/>
      <c r="G13" s="261"/>
      <c r="H13" s="276"/>
      <c r="I13" s="276"/>
      <c r="J13" s="276"/>
      <c r="K13" s="276"/>
      <c r="N13" s="224" t="s">
        <v>146</v>
      </c>
      <c r="O13" s="225"/>
      <c r="P13" s="226"/>
      <c r="Q13" s="187"/>
      <c r="R13" s="187"/>
      <c r="S13" s="187"/>
      <c r="T13" s="187"/>
      <c r="U13" s="187"/>
      <c r="V13" s="187"/>
      <c r="W13" s="187"/>
      <c r="X13" s="188"/>
      <c r="Y13" s="264" t="s">
        <v>17</v>
      </c>
      <c r="Z13" s="265"/>
    </row>
    <row r="14" spans="1:26" ht="12.95" customHeight="1" x14ac:dyDescent="0.15">
      <c r="N14" s="230"/>
      <c r="O14" s="231"/>
      <c r="P14" s="232"/>
      <c r="Q14" s="187"/>
      <c r="R14" s="187"/>
      <c r="S14" s="187"/>
      <c r="T14" s="187"/>
      <c r="U14" s="187"/>
      <c r="V14" s="187"/>
      <c r="W14" s="187"/>
      <c r="X14" s="188"/>
      <c r="Y14" s="264"/>
      <c r="Z14" s="265"/>
    </row>
    <row r="15" spans="1:26" ht="9.9499999999999993" customHeight="1" x14ac:dyDescent="0.15">
      <c r="N15" s="224" t="s">
        <v>16</v>
      </c>
      <c r="O15" s="225"/>
      <c r="P15" s="226"/>
      <c r="Q15" s="187"/>
      <c r="R15" s="187"/>
      <c r="S15" s="187"/>
      <c r="T15" s="187"/>
      <c r="U15" s="187"/>
      <c r="V15" s="187"/>
      <c r="W15" s="187"/>
      <c r="X15" s="187"/>
      <c r="Y15" s="187"/>
      <c r="Z15" s="187"/>
    </row>
    <row r="16" spans="1:26" ht="9.9499999999999993" customHeight="1" x14ac:dyDescent="0.15">
      <c r="N16" s="230"/>
      <c r="O16" s="231"/>
      <c r="P16" s="232"/>
      <c r="Q16" s="187"/>
      <c r="R16" s="187"/>
      <c r="S16" s="187"/>
      <c r="T16" s="187"/>
      <c r="U16" s="187"/>
      <c r="V16" s="187"/>
      <c r="W16" s="187"/>
      <c r="X16" s="187"/>
      <c r="Y16" s="187"/>
      <c r="Z16" s="187"/>
    </row>
    <row r="17" spans="2:26" ht="9.9499999999999993" customHeight="1" x14ac:dyDescent="0.15">
      <c r="N17" s="233" t="s">
        <v>15</v>
      </c>
      <c r="O17" s="234"/>
      <c r="P17" s="235"/>
      <c r="Q17" s="189" t="s">
        <v>139</v>
      </c>
      <c r="R17" s="189"/>
      <c r="S17" s="190"/>
      <c r="T17" s="202"/>
      <c r="U17" s="187"/>
      <c r="V17" s="187"/>
      <c r="W17" s="187"/>
      <c r="X17" s="187"/>
      <c r="Y17" s="187"/>
      <c r="Z17" s="187"/>
    </row>
    <row r="18" spans="2:26" ht="9.9499999999999993" customHeight="1" x14ac:dyDescent="0.15">
      <c r="N18" s="236"/>
      <c r="O18" s="237"/>
      <c r="P18" s="238"/>
      <c r="Q18" s="189"/>
      <c r="R18" s="189"/>
      <c r="S18" s="190"/>
      <c r="T18" s="202"/>
      <c r="U18" s="187"/>
      <c r="V18" s="187"/>
      <c r="W18" s="187"/>
      <c r="X18" s="187"/>
      <c r="Y18" s="187"/>
      <c r="Z18" s="187"/>
    </row>
    <row r="19" spans="2:26" ht="9.9499999999999993" customHeight="1" x14ac:dyDescent="0.15">
      <c r="N19" s="236"/>
      <c r="O19" s="237"/>
      <c r="P19" s="238"/>
      <c r="Q19" s="191" t="s">
        <v>138</v>
      </c>
      <c r="R19" s="191"/>
      <c r="S19" s="192"/>
      <c r="T19" s="202"/>
      <c r="U19" s="187"/>
      <c r="V19" s="187"/>
      <c r="W19" s="187"/>
      <c r="X19" s="187"/>
      <c r="Y19" s="187"/>
      <c r="Z19" s="187"/>
    </row>
    <row r="20" spans="2:26" ht="9.9499999999999993" customHeight="1" x14ac:dyDescent="0.15">
      <c r="N20" s="239"/>
      <c r="O20" s="240"/>
      <c r="P20" s="241"/>
      <c r="Q20" s="191"/>
      <c r="R20" s="191"/>
      <c r="S20" s="192"/>
      <c r="T20" s="202"/>
      <c r="U20" s="187"/>
      <c r="V20" s="187"/>
      <c r="W20" s="187"/>
      <c r="X20" s="187"/>
      <c r="Y20" s="187"/>
      <c r="Z20" s="187"/>
    </row>
    <row r="21" spans="2:26" ht="9.9499999999999993" customHeight="1" x14ac:dyDescent="0.15">
      <c r="N21" s="233" t="s">
        <v>19</v>
      </c>
      <c r="O21" s="234"/>
      <c r="P21" s="235"/>
      <c r="Q21" s="203"/>
      <c r="R21" s="187"/>
      <c r="S21" s="187"/>
      <c r="T21" s="187"/>
      <c r="U21" s="187"/>
      <c r="V21" s="187"/>
      <c r="W21" s="187"/>
      <c r="X21" s="187"/>
      <c r="Y21" s="187"/>
      <c r="Z21" s="187"/>
    </row>
    <row r="22" spans="2:26" ht="9.9499999999999993" customHeight="1" x14ac:dyDescent="0.15">
      <c r="N22" s="239"/>
      <c r="O22" s="240"/>
      <c r="P22" s="241"/>
      <c r="Q22" s="187"/>
      <c r="R22" s="187"/>
      <c r="S22" s="187"/>
      <c r="T22" s="187"/>
      <c r="U22" s="187"/>
      <c r="V22" s="187"/>
      <c r="W22" s="187"/>
      <c r="X22" s="187"/>
      <c r="Y22" s="187"/>
      <c r="Z22" s="187"/>
    </row>
    <row r="23" spans="2:26" x14ac:dyDescent="0.15">
      <c r="Z23" s="110" t="s">
        <v>11</v>
      </c>
    </row>
    <row r="24" spans="2:26" ht="11.45" customHeight="1" x14ac:dyDescent="0.15">
      <c r="B24" s="262" t="s">
        <v>46</v>
      </c>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9"/>
    </row>
    <row r="25" spans="2:26" ht="11.45" customHeight="1" x14ac:dyDescent="0.15">
      <c r="B25" s="262"/>
      <c r="C25" s="262"/>
      <c r="D25" s="262"/>
      <c r="E25" s="262"/>
      <c r="F25" s="262"/>
      <c r="G25" s="262"/>
      <c r="H25" s="262"/>
      <c r="I25" s="262"/>
      <c r="J25" s="262"/>
      <c r="K25" s="262"/>
      <c r="L25" s="262"/>
      <c r="M25" s="262"/>
      <c r="N25" s="262"/>
      <c r="O25" s="262"/>
      <c r="P25" s="262"/>
      <c r="Q25" s="262"/>
      <c r="R25" s="262"/>
      <c r="S25" s="262"/>
      <c r="T25" s="262"/>
      <c r="U25" s="262"/>
      <c r="V25" s="262"/>
      <c r="W25" s="262"/>
      <c r="X25" s="262"/>
      <c r="Y25" s="262"/>
      <c r="Z25" s="9"/>
    </row>
    <row r="26" spans="2:26" ht="11.45" customHeight="1" x14ac:dyDescent="0.15">
      <c r="B26" s="262"/>
      <c r="C26" s="262"/>
      <c r="D26" s="262"/>
      <c r="E26" s="262"/>
      <c r="F26" s="262"/>
      <c r="G26" s="262"/>
      <c r="H26" s="262"/>
      <c r="I26" s="262"/>
      <c r="J26" s="262"/>
      <c r="K26" s="262"/>
      <c r="L26" s="262"/>
      <c r="M26" s="262"/>
      <c r="N26" s="262"/>
      <c r="O26" s="262"/>
      <c r="P26" s="262"/>
      <c r="Q26" s="262"/>
      <c r="R26" s="262"/>
      <c r="S26" s="262"/>
      <c r="T26" s="262"/>
      <c r="U26" s="262"/>
      <c r="V26" s="262"/>
      <c r="W26" s="262"/>
      <c r="X26" s="262"/>
      <c r="Y26" s="262"/>
      <c r="Z26" s="9"/>
    </row>
    <row r="27" spans="2:26" ht="9" customHeight="1" x14ac:dyDescent="0.15"/>
    <row r="28" spans="2:26" ht="13.5" customHeight="1" x14ac:dyDescent="0.15">
      <c r="B28" s="263" t="s">
        <v>81</v>
      </c>
      <c r="C28" s="263"/>
      <c r="D28" s="263"/>
      <c r="E28" s="263"/>
      <c r="F28" s="263"/>
      <c r="G28" s="263"/>
      <c r="H28" s="263"/>
      <c r="I28" s="263"/>
      <c r="J28" s="263"/>
      <c r="K28" s="263"/>
      <c r="L28" s="263"/>
      <c r="M28" s="263"/>
      <c r="N28" s="263"/>
      <c r="O28" s="263"/>
      <c r="P28" s="263"/>
      <c r="Q28" s="263"/>
      <c r="R28" s="263"/>
      <c r="S28" s="263"/>
      <c r="T28" s="263"/>
      <c r="U28" s="263"/>
      <c r="V28" s="263"/>
      <c r="W28" s="263"/>
      <c r="X28" s="263"/>
      <c r="Y28" s="263"/>
      <c r="Z28" s="8"/>
    </row>
    <row r="29" spans="2:26" x14ac:dyDescent="0.15">
      <c r="B29" s="263"/>
      <c r="C29" s="263"/>
      <c r="D29" s="263"/>
      <c r="E29" s="263"/>
      <c r="F29" s="263"/>
      <c r="G29" s="263"/>
      <c r="H29" s="263"/>
      <c r="I29" s="263"/>
      <c r="J29" s="263"/>
      <c r="K29" s="263"/>
      <c r="L29" s="263"/>
      <c r="M29" s="263"/>
      <c r="N29" s="263"/>
      <c r="O29" s="263"/>
      <c r="P29" s="263"/>
      <c r="Q29" s="263"/>
      <c r="R29" s="263"/>
      <c r="S29" s="263"/>
      <c r="T29" s="263"/>
      <c r="U29" s="263"/>
      <c r="V29" s="263"/>
      <c r="W29" s="263"/>
      <c r="X29" s="263"/>
      <c r="Y29" s="263"/>
      <c r="Z29" s="8"/>
    </row>
    <row r="31" spans="2:26" x14ac:dyDescent="0.15">
      <c r="B31" s="151" t="s">
        <v>3</v>
      </c>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row>
    <row r="33" spans="2:26" ht="8.4499999999999993" customHeight="1" x14ac:dyDescent="0.15">
      <c r="B33" s="242" t="s">
        <v>13</v>
      </c>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row>
    <row r="34" spans="2:26" ht="8.4499999999999993" customHeight="1" x14ac:dyDescent="0.15">
      <c r="B34" s="242"/>
      <c r="C34" s="242"/>
      <c r="D34" s="242"/>
      <c r="E34" s="242"/>
      <c r="F34" s="242"/>
      <c r="G34" s="242"/>
      <c r="H34" s="242"/>
      <c r="I34" s="242"/>
      <c r="J34" s="242"/>
      <c r="K34" s="242"/>
      <c r="L34" s="242"/>
      <c r="M34" s="242"/>
      <c r="N34" s="242"/>
      <c r="O34" s="242"/>
      <c r="P34" s="242"/>
      <c r="Q34" s="242"/>
      <c r="R34" s="242"/>
      <c r="S34" s="242"/>
      <c r="T34" s="242"/>
      <c r="U34" s="242"/>
      <c r="V34" s="242"/>
      <c r="W34" s="242"/>
      <c r="X34" s="242"/>
      <c r="Y34" s="242"/>
      <c r="Z34" s="242"/>
    </row>
    <row r="35" spans="2:26" ht="9.9499999999999993" customHeight="1" x14ac:dyDescent="0.15"/>
    <row r="36" spans="2:26" x14ac:dyDescent="0.15">
      <c r="C36" s="156" t="s">
        <v>10</v>
      </c>
      <c r="D36" s="157"/>
      <c r="E36" s="157"/>
      <c r="F36" s="157"/>
      <c r="G36" s="157"/>
      <c r="H36" s="157"/>
      <c r="I36" s="157"/>
      <c r="J36" s="157"/>
      <c r="K36" s="157"/>
      <c r="L36" s="267"/>
      <c r="M36" s="5" t="s">
        <v>4</v>
      </c>
      <c r="N36" s="3" t="s">
        <v>5</v>
      </c>
      <c r="O36" s="5" t="s">
        <v>6</v>
      </c>
      <c r="P36" s="3" t="s">
        <v>7</v>
      </c>
      <c r="Q36" s="4" t="s">
        <v>4</v>
      </c>
      <c r="R36" s="5" t="s">
        <v>5</v>
      </c>
      <c r="S36" s="3" t="s">
        <v>6</v>
      </c>
      <c r="T36" s="4" t="s">
        <v>8</v>
      </c>
      <c r="V36" s="2"/>
      <c r="W36" s="2"/>
    </row>
    <row r="37" spans="2:26" ht="11.45" customHeight="1" x14ac:dyDescent="0.15">
      <c r="C37" s="150"/>
      <c r="D37" s="151"/>
      <c r="E37" s="151"/>
      <c r="F37" s="151"/>
      <c r="G37" s="151"/>
      <c r="H37" s="151"/>
      <c r="I37" s="151"/>
      <c r="J37" s="151"/>
      <c r="K37" s="151"/>
      <c r="L37" s="268"/>
      <c r="M37" s="272"/>
      <c r="N37" s="209"/>
      <c r="O37" s="272"/>
      <c r="P37" s="209"/>
      <c r="Q37" s="212"/>
      <c r="R37" s="209" t="s">
        <v>9</v>
      </c>
      <c r="S37" s="209" t="s">
        <v>9</v>
      </c>
      <c r="T37" s="212" t="s">
        <v>9</v>
      </c>
      <c r="U37" s="266" t="s">
        <v>8</v>
      </c>
    </row>
    <row r="38" spans="2:26" ht="11.45" customHeight="1" x14ac:dyDescent="0.15">
      <c r="C38" s="150"/>
      <c r="D38" s="151"/>
      <c r="E38" s="151"/>
      <c r="F38" s="151"/>
      <c r="G38" s="151"/>
      <c r="H38" s="151"/>
      <c r="I38" s="151"/>
      <c r="J38" s="151"/>
      <c r="K38" s="151"/>
      <c r="L38" s="268"/>
      <c r="M38" s="273"/>
      <c r="N38" s="210"/>
      <c r="O38" s="273"/>
      <c r="P38" s="210"/>
      <c r="Q38" s="213"/>
      <c r="R38" s="210"/>
      <c r="S38" s="210"/>
      <c r="T38" s="213"/>
      <c r="U38" s="266"/>
    </row>
    <row r="39" spans="2:26" ht="11.45" customHeight="1" x14ac:dyDescent="0.15">
      <c r="C39" s="269"/>
      <c r="D39" s="270"/>
      <c r="E39" s="270"/>
      <c r="F39" s="270"/>
      <c r="G39" s="270"/>
      <c r="H39" s="270"/>
      <c r="I39" s="270"/>
      <c r="J39" s="270"/>
      <c r="K39" s="270"/>
      <c r="L39" s="271"/>
      <c r="M39" s="274"/>
      <c r="N39" s="211"/>
      <c r="O39" s="274"/>
      <c r="P39" s="211"/>
      <c r="Q39" s="214"/>
      <c r="R39" s="211"/>
      <c r="S39" s="211"/>
      <c r="T39" s="214"/>
      <c r="U39" s="266"/>
    </row>
    <row r="40" spans="2:26" x14ac:dyDescent="0.15">
      <c r="R40" s="1" t="s">
        <v>12</v>
      </c>
    </row>
    <row r="41" spans="2:26" ht="9" customHeight="1" x14ac:dyDescent="0.15">
      <c r="B41" s="242" t="s">
        <v>14</v>
      </c>
      <c r="C41" s="242"/>
      <c r="D41" s="242"/>
      <c r="E41" s="242"/>
      <c r="F41" s="242"/>
      <c r="G41" s="242"/>
      <c r="H41" s="242"/>
      <c r="I41" s="242"/>
      <c r="J41" s="242"/>
      <c r="K41" s="242"/>
      <c r="L41" s="242"/>
      <c r="M41" s="242"/>
      <c r="N41" s="242"/>
      <c r="O41" s="242"/>
      <c r="P41" s="242"/>
      <c r="Q41" s="242"/>
      <c r="R41" s="242"/>
      <c r="S41" s="242"/>
      <c r="T41" s="242"/>
      <c r="U41" s="242"/>
      <c r="V41" s="242"/>
      <c r="W41" s="242"/>
      <c r="X41" s="242"/>
      <c r="Y41" s="242"/>
      <c r="Z41" s="242"/>
    </row>
    <row r="42" spans="2:26" ht="9" customHeight="1" x14ac:dyDescent="0.15">
      <c r="B42" s="242"/>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row>
    <row r="43" spans="2:26" ht="6.6" customHeight="1" x14ac:dyDescent="0.15">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2:26" x14ac:dyDescent="0.15">
      <c r="B44" s="40" t="s">
        <v>68</v>
      </c>
    </row>
    <row r="45" spans="2:26" ht="7.5" customHeight="1" x14ac:dyDescent="0.15">
      <c r="B45" s="204" t="s">
        <v>140</v>
      </c>
      <c r="C45" s="205"/>
      <c r="D45" s="205"/>
      <c r="E45" s="205"/>
      <c r="F45" s="205"/>
      <c r="G45" s="205"/>
      <c r="H45" s="205"/>
      <c r="I45" s="156" t="s">
        <v>21</v>
      </c>
      <c r="J45" s="157"/>
      <c r="K45" s="157"/>
      <c r="L45" s="157"/>
      <c r="M45" s="157"/>
      <c r="N45" s="157"/>
      <c r="O45" s="201"/>
      <c r="P45" s="322" t="s">
        <v>22</v>
      </c>
      <c r="Q45" s="157"/>
      <c r="R45" s="157"/>
      <c r="S45" s="157"/>
      <c r="T45" s="157"/>
      <c r="U45" s="157"/>
      <c r="V45" s="157"/>
      <c r="W45" s="158"/>
    </row>
    <row r="46" spans="2:26" ht="7.5" customHeight="1" thickBot="1" x14ac:dyDescent="0.2">
      <c r="B46" s="206"/>
      <c r="C46" s="207"/>
      <c r="D46" s="207"/>
      <c r="E46" s="207"/>
      <c r="F46" s="207"/>
      <c r="G46" s="207"/>
      <c r="H46" s="207"/>
      <c r="I46" s="153"/>
      <c r="J46" s="154"/>
      <c r="K46" s="154"/>
      <c r="L46" s="154"/>
      <c r="M46" s="154"/>
      <c r="N46" s="154"/>
      <c r="O46" s="173"/>
      <c r="P46" s="323"/>
      <c r="Q46" s="154"/>
      <c r="R46" s="154"/>
      <c r="S46" s="154"/>
      <c r="T46" s="154"/>
      <c r="U46" s="154"/>
      <c r="V46" s="154"/>
      <c r="W46" s="155"/>
    </row>
    <row r="47" spans="2:26" ht="6.6" customHeight="1" thickTop="1" x14ac:dyDescent="0.15">
      <c r="B47" s="159"/>
      <c r="C47" s="161"/>
      <c r="D47" s="161"/>
      <c r="E47" s="161"/>
      <c r="F47" s="161"/>
      <c r="G47" s="161"/>
      <c r="H47" s="163"/>
      <c r="I47" s="165"/>
      <c r="J47" s="166"/>
      <c r="K47" s="166"/>
      <c r="L47" s="166"/>
      <c r="M47" s="166"/>
      <c r="N47" s="166"/>
      <c r="O47" s="193"/>
      <c r="P47" s="195"/>
      <c r="Q47" s="196"/>
      <c r="R47" s="196"/>
      <c r="S47" s="196"/>
      <c r="T47" s="196"/>
      <c r="U47" s="196"/>
      <c r="V47" s="196"/>
      <c r="W47" s="174" t="s">
        <v>8</v>
      </c>
    </row>
    <row r="48" spans="2:26" ht="6.6" customHeight="1" x14ac:dyDescent="0.15">
      <c r="B48" s="139"/>
      <c r="C48" s="142"/>
      <c r="D48" s="142"/>
      <c r="E48" s="142"/>
      <c r="F48" s="142"/>
      <c r="G48" s="142"/>
      <c r="H48" s="145"/>
      <c r="I48" s="150"/>
      <c r="J48" s="151"/>
      <c r="K48" s="151"/>
      <c r="L48" s="151"/>
      <c r="M48" s="151"/>
      <c r="N48" s="151"/>
      <c r="O48" s="172"/>
      <c r="P48" s="197"/>
      <c r="Q48" s="198"/>
      <c r="R48" s="198"/>
      <c r="S48" s="198"/>
      <c r="T48" s="198"/>
      <c r="U48" s="198"/>
      <c r="V48" s="198"/>
      <c r="W48" s="175"/>
    </row>
    <row r="49" spans="2:23" ht="6.6" customHeight="1" x14ac:dyDescent="0.15">
      <c r="B49" s="160"/>
      <c r="C49" s="162"/>
      <c r="D49" s="162"/>
      <c r="E49" s="162"/>
      <c r="F49" s="162"/>
      <c r="G49" s="162"/>
      <c r="H49" s="164"/>
      <c r="I49" s="168"/>
      <c r="J49" s="169"/>
      <c r="K49" s="169"/>
      <c r="L49" s="169"/>
      <c r="M49" s="169"/>
      <c r="N49" s="169"/>
      <c r="O49" s="194"/>
      <c r="P49" s="199"/>
      <c r="Q49" s="200"/>
      <c r="R49" s="200"/>
      <c r="S49" s="200"/>
      <c r="T49" s="200"/>
      <c r="U49" s="200"/>
      <c r="V49" s="200"/>
      <c r="W49" s="176"/>
    </row>
    <row r="50" spans="2:23" ht="6.6" customHeight="1" x14ac:dyDescent="0.15">
      <c r="B50" s="138"/>
      <c r="C50" s="141"/>
      <c r="D50" s="141"/>
      <c r="E50" s="141"/>
      <c r="F50" s="141"/>
      <c r="G50" s="141"/>
      <c r="H50" s="144"/>
      <c r="I50" s="147"/>
      <c r="J50" s="148"/>
      <c r="K50" s="148"/>
      <c r="L50" s="148"/>
      <c r="M50" s="148"/>
      <c r="N50" s="148"/>
      <c r="O50" s="171"/>
      <c r="P50" s="247"/>
      <c r="Q50" s="248"/>
      <c r="R50" s="248"/>
      <c r="S50" s="248"/>
      <c r="T50" s="248"/>
      <c r="U50" s="248"/>
      <c r="V50" s="248"/>
      <c r="W50" s="251" t="s">
        <v>8</v>
      </c>
    </row>
    <row r="51" spans="2:23" ht="6.6" customHeight="1" x14ac:dyDescent="0.15">
      <c r="B51" s="139"/>
      <c r="C51" s="142"/>
      <c r="D51" s="142"/>
      <c r="E51" s="142"/>
      <c r="F51" s="142"/>
      <c r="G51" s="142"/>
      <c r="H51" s="145"/>
      <c r="I51" s="150"/>
      <c r="J51" s="151"/>
      <c r="K51" s="151"/>
      <c r="L51" s="151"/>
      <c r="M51" s="151"/>
      <c r="N51" s="151"/>
      <c r="O51" s="172"/>
      <c r="P51" s="197"/>
      <c r="Q51" s="198"/>
      <c r="R51" s="198"/>
      <c r="S51" s="198"/>
      <c r="T51" s="198"/>
      <c r="U51" s="198"/>
      <c r="V51" s="198"/>
      <c r="W51" s="175"/>
    </row>
    <row r="52" spans="2:23" ht="6.6" customHeight="1" thickBot="1" x14ac:dyDescent="0.2">
      <c r="B52" s="140"/>
      <c r="C52" s="143"/>
      <c r="D52" s="143"/>
      <c r="E52" s="143"/>
      <c r="F52" s="143"/>
      <c r="G52" s="143"/>
      <c r="H52" s="146"/>
      <c r="I52" s="153"/>
      <c r="J52" s="154"/>
      <c r="K52" s="154"/>
      <c r="L52" s="154"/>
      <c r="M52" s="154"/>
      <c r="N52" s="154"/>
      <c r="O52" s="173"/>
      <c r="P52" s="249"/>
      <c r="Q52" s="250"/>
      <c r="R52" s="250"/>
      <c r="S52" s="250"/>
      <c r="T52" s="250"/>
      <c r="U52" s="250"/>
      <c r="V52" s="250"/>
      <c r="W52" s="252"/>
    </row>
    <row r="53" spans="2:23" ht="6.95" customHeight="1" thickTop="1" x14ac:dyDescent="0.15">
      <c r="B53" s="299" t="s">
        <v>24</v>
      </c>
      <c r="C53" s="300"/>
      <c r="D53" s="300"/>
      <c r="E53" s="300"/>
      <c r="F53" s="300"/>
      <c r="G53" s="300"/>
      <c r="H53" s="300"/>
      <c r="I53" s="300"/>
      <c r="J53" s="300"/>
      <c r="K53" s="300"/>
      <c r="L53" s="300"/>
      <c r="M53" s="300"/>
      <c r="N53" s="300"/>
      <c r="O53" s="301"/>
      <c r="P53" s="308">
        <f>SUM(P47:V52)</f>
        <v>0</v>
      </c>
      <c r="Q53" s="309"/>
      <c r="R53" s="309"/>
      <c r="S53" s="309"/>
      <c r="T53" s="309"/>
      <c r="U53" s="309"/>
      <c r="V53" s="309"/>
      <c r="W53" s="312" t="s">
        <v>8</v>
      </c>
    </row>
    <row r="54" spans="2:23" ht="6.95" customHeight="1" x14ac:dyDescent="0.15">
      <c r="B54" s="302"/>
      <c r="C54" s="303"/>
      <c r="D54" s="303"/>
      <c r="E54" s="303"/>
      <c r="F54" s="303"/>
      <c r="G54" s="303"/>
      <c r="H54" s="303"/>
      <c r="I54" s="303"/>
      <c r="J54" s="303"/>
      <c r="K54" s="303"/>
      <c r="L54" s="303"/>
      <c r="M54" s="303"/>
      <c r="N54" s="303"/>
      <c r="O54" s="304"/>
      <c r="P54" s="308"/>
      <c r="Q54" s="309"/>
      <c r="R54" s="309"/>
      <c r="S54" s="309"/>
      <c r="T54" s="309"/>
      <c r="U54" s="309"/>
      <c r="V54" s="309"/>
      <c r="W54" s="312"/>
    </row>
    <row r="55" spans="2:23" ht="6.95" customHeight="1" x14ac:dyDescent="0.15">
      <c r="B55" s="305"/>
      <c r="C55" s="306"/>
      <c r="D55" s="306"/>
      <c r="E55" s="306"/>
      <c r="F55" s="306"/>
      <c r="G55" s="306"/>
      <c r="H55" s="306"/>
      <c r="I55" s="306"/>
      <c r="J55" s="306"/>
      <c r="K55" s="306"/>
      <c r="L55" s="306"/>
      <c r="M55" s="306"/>
      <c r="N55" s="306"/>
      <c r="O55" s="307"/>
      <c r="P55" s="310"/>
      <c r="Q55" s="311"/>
      <c r="R55" s="311"/>
      <c r="S55" s="311"/>
      <c r="T55" s="311"/>
      <c r="U55" s="311"/>
      <c r="V55" s="311"/>
      <c r="W55" s="313"/>
    </row>
    <row r="56" spans="2:23" ht="9" customHeight="1" x14ac:dyDescent="0.15"/>
    <row r="57" spans="2:23" x14ac:dyDescent="0.15">
      <c r="B57" s="40" t="s">
        <v>69</v>
      </c>
    </row>
    <row r="58" spans="2:23" ht="7.5" customHeight="1" x14ac:dyDescent="0.15">
      <c r="B58" s="204" t="s">
        <v>140</v>
      </c>
      <c r="C58" s="205"/>
      <c r="D58" s="205"/>
      <c r="E58" s="205"/>
      <c r="F58" s="205"/>
      <c r="G58" s="205"/>
      <c r="H58" s="205"/>
      <c r="I58" s="156" t="s">
        <v>21</v>
      </c>
      <c r="J58" s="157"/>
      <c r="K58" s="157"/>
      <c r="L58" s="157"/>
      <c r="M58" s="157"/>
      <c r="N58" s="157"/>
      <c r="O58" s="201"/>
      <c r="P58" s="322" t="s">
        <v>22</v>
      </c>
      <c r="Q58" s="157"/>
      <c r="R58" s="157"/>
      <c r="S58" s="157"/>
      <c r="T58" s="157"/>
      <c r="U58" s="157"/>
      <c r="V58" s="157"/>
      <c r="W58" s="158"/>
    </row>
    <row r="59" spans="2:23" ht="7.5" customHeight="1" thickBot="1" x14ac:dyDescent="0.2">
      <c r="B59" s="206"/>
      <c r="C59" s="207"/>
      <c r="D59" s="207"/>
      <c r="E59" s="207"/>
      <c r="F59" s="207"/>
      <c r="G59" s="207"/>
      <c r="H59" s="207"/>
      <c r="I59" s="153"/>
      <c r="J59" s="154"/>
      <c r="K59" s="154"/>
      <c r="L59" s="154"/>
      <c r="M59" s="154"/>
      <c r="N59" s="154"/>
      <c r="O59" s="173"/>
      <c r="P59" s="323"/>
      <c r="Q59" s="154"/>
      <c r="R59" s="154"/>
      <c r="S59" s="154"/>
      <c r="T59" s="154"/>
      <c r="U59" s="154"/>
      <c r="V59" s="154"/>
      <c r="W59" s="155"/>
    </row>
    <row r="60" spans="2:23" ht="7.15" customHeight="1" thickTop="1" x14ac:dyDescent="0.15">
      <c r="B60" s="159"/>
      <c r="C60" s="161"/>
      <c r="D60" s="161"/>
      <c r="E60" s="161"/>
      <c r="F60" s="161"/>
      <c r="G60" s="161"/>
      <c r="H60" s="163"/>
      <c r="I60" s="165"/>
      <c r="J60" s="166"/>
      <c r="K60" s="166"/>
      <c r="L60" s="166"/>
      <c r="M60" s="166"/>
      <c r="N60" s="166"/>
      <c r="O60" s="193"/>
      <c r="P60" s="195"/>
      <c r="Q60" s="196"/>
      <c r="R60" s="196"/>
      <c r="S60" s="196"/>
      <c r="T60" s="196"/>
      <c r="U60" s="196"/>
      <c r="V60" s="196"/>
      <c r="W60" s="174" t="s">
        <v>8</v>
      </c>
    </row>
    <row r="61" spans="2:23" ht="7.15" customHeight="1" x14ac:dyDescent="0.15">
      <c r="B61" s="139"/>
      <c r="C61" s="142"/>
      <c r="D61" s="142"/>
      <c r="E61" s="142"/>
      <c r="F61" s="142"/>
      <c r="G61" s="142"/>
      <c r="H61" s="145"/>
      <c r="I61" s="150"/>
      <c r="J61" s="151"/>
      <c r="K61" s="151"/>
      <c r="L61" s="151"/>
      <c r="M61" s="151"/>
      <c r="N61" s="151"/>
      <c r="O61" s="172"/>
      <c r="P61" s="197"/>
      <c r="Q61" s="198"/>
      <c r="R61" s="198"/>
      <c r="S61" s="198"/>
      <c r="T61" s="198"/>
      <c r="U61" s="198"/>
      <c r="V61" s="198"/>
      <c r="W61" s="175"/>
    </row>
    <row r="62" spans="2:23" ht="7.15" customHeight="1" x14ac:dyDescent="0.15">
      <c r="B62" s="160"/>
      <c r="C62" s="162"/>
      <c r="D62" s="162"/>
      <c r="E62" s="162"/>
      <c r="F62" s="162"/>
      <c r="G62" s="162"/>
      <c r="H62" s="164"/>
      <c r="I62" s="168"/>
      <c r="J62" s="169"/>
      <c r="K62" s="169"/>
      <c r="L62" s="169"/>
      <c r="M62" s="169"/>
      <c r="N62" s="169"/>
      <c r="O62" s="194"/>
      <c r="P62" s="199"/>
      <c r="Q62" s="200"/>
      <c r="R62" s="200"/>
      <c r="S62" s="200"/>
      <c r="T62" s="200"/>
      <c r="U62" s="200"/>
      <c r="V62" s="200"/>
      <c r="W62" s="176"/>
    </row>
    <row r="63" spans="2:23" ht="7.15" customHeight="1" x14ac:dyDescent="0.15">
      <c r="B63" s="138"/>
      <c r="C63" s="141"/>
      <c r="D63" s="141"/>
      <c r="E63" s="141"/>
      <c r="F63" s="141"/>
      <c r="G63" s="141"/>
      <c r="H63" s="144"/>
      <c r="I63" s="147"/>
      <c r="J63" s="148"/>
      <c r="K63" s="148"/>
      <c r="L63" s="148"/>
      <c r="M63" s="148"/>
      <c r="N63" s="148"/>
      <c r="O63" s="171"/>
      <c r="P63" s="247"/>
      <c r="Q63" s="248"/>
      <c r="R63" s="248"/>
      <c r="S63" s="248"/>
      <c r="T63" s="248"/>
      <c r="U63" s="248"/>
      <c r="V63" s="248"/>
      <c r="W63" s="251" t="s">
        <v>8</v>
      </c>
    </row>
    <row r="64" spans="2:23" ht="7.15" customHeight="1" x14ac:dyDescent="0.15">
      <c r="B64" s="139"/>
      <c r="C64" s="142"/>
      <c r="D64" s="142"/>
      <c r="E64" s="142"/>
      <c r="F64" s="142"/>
      <c r="G64" s="142"/>
      <c r="H64" s="145"/>
      <c r="I64" s="150"/>
      <c r="J64" s="151"/>
      <c r="K64" s="151"/>
      <c r="L64" s="151"/>
      <c r="M64" s="151"/>
      <c r="N64" s="151"/>
      <c r="O64" s="172"/>
      <c r="P64" s="197"/>
      <c r="Q64" s="198"/>
      <c r="R64" s="198"/>
      <c r="S64" s="198"/>
      <c r="T64" s="198"/>
      <c r="U64" s="198"/>
      <c r="V64" s="198"/>
      <c r="W64" s="175"/>
    </row>
    <row r="65" spans="2:25" ht="7.15" customHeight="1" thickBot="1" x14ac:dyDescent="0.2">
      <c r="B65" s="140"/>
      <c r="C65" s="143"/>
      <c r="D65" s="143"/>
      <c r="E65" s="143"/>
      <c r="F65" s="143"/>
      <c r="G65" s="143"/>
      <c r="H65" s="146"/>
      <c r="I65" s="153"/>
      <c r="J65" s="154"/>
      <c r="K65" s="154"/>
      <c r="L65" s="154"/>
      <c r="M65" s="154"/>
      <c r="N65" s="154"/>
      <c r="O65" s="173"/>
      <c r="P65" s="249"/>
      <c r="Q65" s="250"/>
      <c r="R65" s="250"/>
      <c r="S65" s="250"/>
      <c r="T65" s="250"/>
      <c r="U65" s="250"/>
      <c r="V65" s="250"/>
      <c r="W65" s="252"/>
    </row>
    <row r="66" spans="2:25" ht="6.95" customHeight="1" thickTop="1" x14ac:dyDescent="0.15">
      <c r="B66" s="324" t="s">
        <v>24</v>
      </c>
      <c r="C66" s="325"/>
      <c r="D66" s="325"/>
      <c r="E66" s="325"/>
      <c r="F66" s="325"/>
      <c r="G66" s="325"/>
      <c r="H66" s="325"/>
      <c r="I66" s="325"/>
      <c r="J66" s="325"/>
      <c r="K66" s="325"/>
      <c r="L66" s="325"/>
      <c r="M66" s="325"/>
      <c r="N66" s="325"/>
      <c r="O66" s="326"/>
      <c r="P66" s="333">
        <f>SUM(P60:V65)</f>
        <v>0</v>
      </c>
      <c r="Q66" s="334"/>
      <c r="R66" s="334"/>
      <c r="S66" s="334"/>
      <c r="T66" s="334"/>
      <c r="U66" s="334"/>
      <c r="V66" s="334"/>
      <c r="W66" s="295" t="s">
        <v>8</v>
      </c>
    </row>
    <row r="67" spans="2:25" ht="6.95" customHeight="1" x14ac:dyDescent="0.15">
      <c r="B67" s="327"/>
      <c r="C67" s="328"/>
      <c r="D67" s="328"/>
      <c r="E67" s="328"/>
      <c r="F67" s="328"/>
      <c r="G67" s="328"/>
      <c r="H67" s="328"/>
      <c r="I67" s="328"/>
      <c r="J67" s="328"/>
      <c r="K67" s="328"/>
      <c r="L67" s="328"/>
      <c r="M67" s="328"/>
      <c r="N67" s="328"/>
      <c r="O67" s="329"/>
      <c r="P67" s="333"/>
      <c r="Q67" s="334"/>
      <c r="R67" s="334"/>
      <c r="S67" s="334"/>
      <c r="T67" s="334"/>
      <c r="U67" s="334"/>
      <c r="V67" s="334"/>
      <c r="W67" s="295"/>
    </row>
    <row r="68" spans="2:25" ht="6.95" customHeight="1" x14ac:dyDescent="0.15">
      <c r="B68" s="330"/>
      <c r="C68" s="331"/>
      <c r="D68" s="331"/>
      <c r="E68" s="331"/>
      <c r="F68" s="331"/>
      <c r="G68" s="331"/>
      <c r="H68" s="331"/>
      <c r="I68" s="331"/>
      <c r="J68" s="331"/>
      <c r="K68" s="331"/>
      <c r="L68" s="331"/>
      <c r="M68" s="331"/>
      <c r="N68" s="331"/>
      <c r="O68" s="332"/>
      <c r="P68" s="335"/>
      <c r="Q68" s="336"/>
      <c r="R68" s="336"/>
      <c r="S68" s="336"/>
      <c r="T68" s="336"/>
      <c r="U68" s="336"/>
      <c r="V68" s="336"/>
      <c r="W68" s="296"/>
    </row>
    <row r="69" spans="2:25" ht="9" customHeight="1" x14ac:dyDescent="0.15"/>
    <row r="70" spans="2:25" x14ac:dyDescent="0.15">
      <c r="B70" s="40" t="s">
        <v>70</v>
      </c>
    </row>
    <row r="71" spans="2:25" ht="7.15" customHeight="1" x14ac:dyDescent="0.15">
      <c r="B71" s="156" t="s">
        <v>141</v>
      </c>
      <c r="C71" s="157"/>
      <c r="D71" s="157"/>
      <c r="E71" s="157"/>
      <c r="F71" s="157"/>
      <c r="G71" s="157"/>
      <c r="H71" s="157"/>
      <c r="I71" s="156" t="s">
        <v>21</v>
      </c>
      <c r="J71" s="157"/>
      <c r="K71" s="157"/>
      <c r="L71" s="157"/>
      <c r="M71" s="157"/>
      <c r="N71" s="157"/>
      <c r="O71" s="158"/>
      <c r="P71" s="245" t="s">
        <v>22</v>
      </c>
      <c r="Q71" s="245"/>
      <c r="R71" s="245"/>
      <c r="S71" s="245"/>
      <c r="T71" s="245"/>
      <c r="U71" s="245"/>
      <c r="V71" s="245"/>
      <c r="W71" s="245"/>
      <c r="X71" s="245"/>
      <c r="Y71" s="245"/>
    </row>
    <row r="72" spans="2:25" ht="7.15" customHeight="1" x14ac:dyDescent="0.15">
      <c r="B72" s="150"/>
      <c r="C72" s="151"/>
      <c r="D72" s="151"/>
      <c r="E72" s="151"/>
      <c r="F72" s="151"/>
      <c r="G72" s="151"/>
      <c r="H72" s="151"/>
      <c r="I72" s="150"/>
      <c r="J72" s="151"/>
      <c r="K72" s="151"/>
      <c r="L72" s="151"/>
      <c r="M72" s="151"/>
      <c r="N72" s="151"/>
      <c r="O72" s="152"/>
      <c r="P72" s="245"/>
      <c r="Q72" s="245"/>
      <c r="R72" s="245"/>
      <c r="S72" s="245"/>
      <c r="T72" s="245"/>
      <c r="U72" s="245"/>
      <c r="V72" s="245"/>
      <c r="W72" s="245"/>
      <c r="X72" s="245"/>
      <c r="Y72" s="245"/>
    </row>
    <row r="73" spans="2:25" ht="7.15" customHeight="1" x14ac:dyDescent="0.15">
      <c r="B73" s="150"/>
      <c r="C73" s="151"/>
      <c r="D73" s="151"/>
      <c r="E73" s="151"/>
      <c r="F73" s="151"/>
      <c r="G73" s="151"/>
      <c r="H73" s="151"/>
      <c r="I73" s="150"/>
      <c r="J73" s="151"/>
      <c r="K73" s="151"/>
      <c r="L73" s="151"/>
      <c r="M73" s="151"/>
      <c r="N73" s="151"/>
      <c r="O73" s="152"/>
      <c r="P73" s="245" t="s">
        <v>72</v>
      </c>
      <c r="Q73" s="245"/>
      <c r="R73" s="245"/>
      <c r="S73" s="245"/>
      <c r="T73" s="245"/>
      <c r="U73" s="245" t="s">
        <v>73</v>
      </c>
      <c r="V73" s="245"/>
      <c r="W73" s="245"/>
      <c r="X73" s="245"/>
      <c r="Y73" s="245"/>
    </row>
    <row r="74" spans="2:25" ht="7.15" customHeight="1" thickBot="1" x14ac:dyDescent="0.2">
      <c r="B74" s="153"/>
      <c r="C74" s="154"/>
      <c r="D74" s="154"/>
      <c r="E74" s="154"/>
      <c r="F74" s="154"/>
      <c r="G74" s="154"/>
      <c r="H74" s="154"/>
      <c r="I74" s="153"/>
      <c r="J74" s="154"/>
      <c r="K74" s="154"/>
      <c r="L74" s="154"/>
      <c r="M74" s="154"/>
      <c r="N74" s="154"/>
      <c r="O74" s="155"/>
      <c r="P74" s="246"/>
      <c r="Q74" s="246"/>
      <c r="R74" s="246"/>
      <c r="S74" s="246"/>
      <c r="T74" s="246"/>
      <c r="U74" s="246"/>
      <c r="V74" s="246"/>
      <c r="W74" s="246"/>
      <c r="X74" s="246"/>
      <c r="Y74" s="246"/>
    </row>
    <row r="75" spans="2:25" ht="7.15" customHeight="1" thickTop="1" x14ac:dyDescent="0.15">
      <c r="B75" s="159"/>
      <c r="C75" s="161"/>
      <c r="D75" s="161"/>
      <c r="E75" s="161"/>
      <c r="F75" s="161"/>
      <c r="G75" s="161"/>
      <c r="H75" s="163"/>
      <c r="I75" s="165"/>
      <c r="J75" s="166"/>
      <c r="K75" s="166"/>
      <c r="L75" s="166"/>
      <c r="M75" s="166"/>
      <c r="N75" s="166"/>
      <c r="O75" s="167"/>
      <c r="P75" s="257"/>
      <c r="Q75" s="258"/>
      <c r="R75" s="258"/>
      <c r="S75" s="258"/>
      <c r="T75" s="175" t="s">
        <v>8</v>
      </c>
      <c r="U75" s="259"/>
      <c r="V75" s="260"/>
      <c r="W75" s="260"/>
      <c r="X75" s="260"/>
      <c r="Y75" s="175" t="s">
        <v>8</v>
      </c>
    </row>
    <row r="76" spans="2:25" ht="7.15" customHeight="1" x14ac:dyDescent="0.15">
      <c r="B76" s="139"/>
      <c r="C76" s="142"/>
      <c r="D76" s="142"/>
      <c r="E76" s="142"/>
      <c r="F76" s="142"/>
      <c r="G76" s="142"/>
      <c r="H76" s="145"/>
      <c r="I76" s="150"/>
      <c r="J76" s="151"/>
      <c r="K76" s="151"/>
      <c r="L76" s="151"/>
      <c r="M76" s="151"/>
      <c r="N76" s="151"/>
      <c r="O76" s="152"/>
      <c r="P76" s="257"/>
      <c r="Q76" s="258"/>
      <c r="R76" s="258"/>
      <c r="S76" s="258"/>
      <c r="T76" s="175"/>
      <c r="U76" s="253"/>
      <c r="V76" s="254"/>
      <c r="W76" s="254"/>
      <c r="X76" s="254"/>
      <c r="Y76" s="175"/>
    </row>
    <row r="77" spans="2:25" ht="7.15" customHeight="1" x14ac:dyDescent="0.15">
      <c r="B77" s="160"/>
      <c r="C77" s="162"/>
      <c r="D77" s="162"/>
      <c r="E77" s="162"/>
      <c r="F77" s="162"/>
      <c r="G77" s="162"/>
      <c r="H77" s="164"/>
      <c r="I77" s="168"/>
      <c r="J77" s="169"/>
      <c r="K77" s="169"/>
      <c r="L77" s="169"/>
      <c r="M77" s="169"/>
      <c r="N77" s="169"/>
      <c r="O77" s="170"/>
      <c r="P77" s="259"/>
      <c r="Q77" s="260"/>
      <c r="R77" s="260"/>
      <c r="S77" s="260"/>
      <c r="T77" s="176"/>
      <c r="U77" s="253"/>
      <c r="V77" s="254"/>
      <c r="W77" s="254"/>
      <c r="X77" s="254"/>
      <c r="Y77" s="176"/>
    </row>
    <row r="78" spans="2:25" ht="7.15" customHeight="1" x14ac:dyDescent="0.15">
      <c r="B78" s="138"/>
      <c r="C78" s="141"/>
      <c r="D78" s="141"/>
      <c r="E78" s="141"/>
      <c r="F78" s="141"/>
      <c r="G78" s="141"/>
      <c r="H78" s="144"/>
      <c r="I78" s="147"/>
      <c r="J78" s="148"/>
      <c r="K78" s="148"/>
      <c r="L78" s="148"/>
      <c r="M78" s="148"/>
      <c r="N78" s="148"/>
      <c r="O78" s="149"/>
      <c r="P78" s="285"/>
      <c r="Q78" s="286"/>
      <c r="R78" s="286"/>
      <c r="S78" s="286"/>
      <c r="T78" s="251" t="s">
        <v>8</v>
      </c>
      <c r="U78" s="253"/>
      <c r="V78" s="254"/>
      <c r="W78" s="254"/>
      <c r="X78" s="254"/>
      <c r="Y78" s="251" t="s">
        <v>8</v>
      </c>
    </row>
    <row r="79" spans="2:25" ht="7.15" customHeight="1" x14ac:dyDescent="0.15">
      <c r="B79" s="139"/>
      <c r="C79" s="142"/>
      <c r="D79" s="142"/>
      <c r="E79" s="142"/>
      <c r="F79" s="142"/>
      <c r="G79" s="142"/>
      <c r="H79" s="145"/>
      <c r="I79" s="150"/>
      <c r="J79" s="151"/>
      <c r="K79" s="151"/>
      <c r="L79" s="151"/>
      <c r="M79" s="151"/>
      <c r="N79" s="151"/>
      <c r="O79" s="152"/>
      <c r="P79" s="257"/>
      <c r="Q79" s="258"/>
      <c r="R79" s="258"/>
      <c r="S79" s="258"/>
      <c r="T79" s="175"/>
      <c r="U79" s="253"/>
      <c r="V79" s="254"/>
      <c r="W79" s="254"/>
      <c r="X79" s="254"/>
      <c r="Y79" s="175"/>
    </row>
    <row r="80" spans="2:25" ht="7.15" customHeight="1" thickBot="1" x14ac:dyDescent="0.2">
      <c r="B80" s="140"/>
      <c r="C80" s="143"/>
      <c r="D80" s="143"/>
      <c r="E80" s="143"/>
      <c r="F80" s="143"/>
      <c r="G80" s="143"/>
      <c r="H80" s="146"/>
      <c r="I80" s="153"/>
      <c r="J80" s="154"/>
      <c r="K80" s="154"/>
      <c r="L80" s="154"/>
      <c r="M80" s="154"/>
      <c r="N80" s="154"/>
      <c r="O80" s="155"/>
      <c r="P80" s="287"/>
      <c r="Q80" s="288"/>
      <c r="R80" s="288"/>
      <c r="S80" s="288"/>
      <c r="T80" s="252"/>
      <c r="U80" s="255"/>
      <c r="V80" s="256"/>
      <c r="W80" s="256"/>
      <c r="X80" s="256"/>
      <c r="Y80" s="252"/>
    </row>
    <row r="81" spans="2:25" ht="6.95" customHeight="1" thickTop="1" x14ac:dyDescent="0.15">
      <c r="B81" s="314" t="s">
        <v>24</v>
      </c>
      <c r="C81" s="315"/>
      <c r="D81" s="315"/>
      <c r="E81" s="315"/>
      <c r="F81" s="315"/>
      <c r="G81" s="315"/>
      <c r="H81" s="315"/>
      <c r="I81" s="315"/>
      <c r="J81" s="315"/>
      <c r="K81" s="315"/>
      <c r="L81" s="315"/>
      <c r="M81" s="315"/>
      <c r="N81" s="315"/>
      <c r="O81" s="315"/>
      <c r="P81" s="289">
        <f>SUM(P75:S80)</f>
        <v>0</v>
      </c>
      <c r="Q81" s="290"/>
      <c r="R81" s="290"/>
      <c r="S81" s="290"/>
      <c r="T81" s="320" t="s">
        <v>8</v>
      </c>
      <c r="U81" s="289">
        <f>SUM(U75:X80)</f>
        <v>0</v>
      </c>
      <c r="V81" s="290"/>
      <c r="W81" s="290"/>
      <c r="X81" s="290"/>
      <c r="Y81" s="320" t="s">
        <v>8</v>
      </c>
    </row>
    <row r="82" spans="2:25" ht="6.95" customHeight="1" x14ac:dyDescent="0.15">
      <c r="B82" s="316"/>
      <c r="C82" s="317"/>
      <c r="D82" s="317"/>
      <c r="E82" s="317"/>
      <c r="F82" s="317"/>
      <c r="G82" s="317"/>
      <c r="H82" s="317"/>
      <c r="I82" s="317"/>
      <c r="J82" s="317"/>
      <c r="K82" s="317"/>
      <c r="L82" s="317"/>
      <c r="M82" s="317"/>
      <c r="N82" s="317"/>
      <c r="O82" s="317"/>
      <c r="P82" s="291"/>
      <c r="Q82" s="292"/>
      <c r="R82" s="292"/>
      <c r="S82" s="292"/>
      <c r="T82" s="320"/>
      <c r="U82" s="291"/>
      <c r="V82" s="292"/>
      <c r="W82" s="292"/>
      <c r="X82" s="292"/>
      <c r="Y82" s="320"/>
    </row>
    <row r="83" spans="2:25" ht="6.95" customHeight="1" x14ac:dyDescent="0.15">
      <c r="B83" s="318"/>
      <c r="C83" s="319"/>
      <c r="D83" s="319"/>
      <c r="E83" s="319"/>
      <c r="F83" s="319"/>
      <c r="G83" s="319"/>
      <c r="H83" s="319"/>
      <c r="I83" s="319"/>
      <c r="J83" s="319"/>
      <c r="K83" s="319"/>
      <c r="L83" s="319"/>
      <c r="M83" s="319"/>
      <c r="N83" s="319"/>
      <c r="O83" s="319"/>
      <c r="P83" s="293"/>
      <c r="Q83" s="294"/>
      <c r="R83" s="294"/>
      <c r="S83" s="294"/>
      <c r="T83" s="321"/>
      <c r="U83" s="293"/>
      <c r="V83" s="294"/>
      <c r="W83" s="294"/>
      <c r="X83" s="294"/>
      <c r="Y83" s="321"/>
    </row>
    <row r="84" spans="2:25" ht="9" customHeight="1" x14ac:dyDescent="0.15">
      <c r="C84" s="18"/>
      <c r="D84" s="18"/>
      <c r="E84" s="18"/>
      <c r="F84" s="18"/>
      <c r="G84" s="18"/>
      <c r="H84" s="18"/>
      <c r="I84" s="18"/>
      <c r="J84" s="18"/>
      <c r="K84" s="18"/>
      <c r="L84" s="18"/>
      <c r="M84" s="18"/>
      <c r="N84" s="18"/>
      <c r="O84" s="18"/>
      <c r="P84" s="18"/>
      <c r="Q84" s="19"/>
      <c r="R84" s="19"/>
      <c r="S84" s="19"/>
      <c r="T84" s="19"/>
      <c r="U84" s="19"/>
      <c r="V84" s="19"/>
      <c r="W84" s="19"/>
      <c r="X84" s="20"/>
    </row>
    <row r="85" spans="2:25" ht="14.45" customHeight="1" x14ac:dyDescent="0.15">
      <c r="B85" s="40" t="s">
        <v>71</v>
      </c>
    </row>
    <row r="86" spans="2:25" ht="7.15" customHeight="1" x14ac:dyDescent="0.15">
      <c r="B86" s="156" t="s">
        <v>141</v>
      </c>
      <c r="C86" s="157"/>
      <c r="D86" s="157"/>
      <c r="E86" s="157"/>
      <c r="F86" s="157"/>
      <c r="G86" s="157"/>
      <c r="H86" s="157"/>
      <c r="I86" s="156" t="s">
        <v>21</v>
      </c>
      <c r="J86" s="157"/>
      <c r="K86" s="157"/>
      <c r="L86" s="157"/>
      <c r="M86" s="157"/>
      <c r="N86" s="157"/>
      <c r="O86" s="158"/>
      <c r="P86" s="245" t="s">
        <v>22</v>
      </c>
      <c r="Q86" s="245"/>
      <c r="R86" s="245"/>
      <c r="S86" s="245"/>
      <c r="T86" s="245"/>
      <c r="U86" s="245"/>
      <c r="V86" s="245"/>
      <c r="W86" s="245"/>
      <c r="X86" s="245"/>
      <c r="Y86" s="245"/>
    </row>
    <row r="87" spans="2:25" ht="7.15" customHeight="1" x14ac:dyDescent="0.15">
      <c r="B87" s="150"/>
      <c r="C87" s="151"/>
      <c r="D87" s="151"/>
      <c r="E87" s="151"/>
      <c r="F87" s="151"/>
      <c r="G87" s="151"/>
      <c r="H87" s="151"/>
      <c r="I87" s="150"/>
      <c r="J87" s="151"/>
      <c r="K87" s="151"/>
      <c r="L87" s="151"/>
      <c r="M87" s="151"/>
      <c r="N87" s="151"/>
      <c r="O87" s="152"/>
      <c r="P87" s="245"/>
      <c r="Q87" s="245"/>
      <c r="R87" s="245"/>
      <c r="S87" s="245"/>
      <c r="T87" s="245"/>
      <c r="U87" s="245"/>
      <c r="V87" s="245"/>
      <c r="W87" s="245"/>
      <c r="X87" s="245"/>
      <c r="Y87" s="245"/>
    </row>
    <row r="88" spans="2:25" ht="7.15" customHeight="1" x14ac:dyDescent="0.15">
      <c r="B88" s="150"/>
      <c r="C88" s="151"/>
      <c r="D88" s="151"/>
      <c r="E88" s="151"/>
      <c r="F88" s="151"/>
      <c r="G88" s="151"/>
      <c r="H88" s="151"/>
      <c r="I88" s="150"/>
      <c r="J88" s="151"/>
      <c r="K88" s="151"/>
      <c r="L88" s="151"/>
      <c r="M88" s="151"/>
      <c r="N88" s="151"/>
      <c r="O88" s="152"/>
      <c r="P88" s="245" t="s">
        <v>72</v>
      </c>
      <c r="Q88" s="245"/>
      <c r="R88" s="245"/>
      <c r="S88" s="245"/>
      <c r="T88" s="245"/>
      <c r="U88" s="245" t="s">
        <v>73</v>
      </c>
      <c r="V88" s="245"/>
      <c r="W88" s="245"/>
      <c r="X88" s="245"/>
      <c r="Y88" s="245"/>
    </row>
    <row r="89" spans="2:25" ht="7.15" customHeight="1" thickBot="1" x14ac:dyDescent="0.2">
      <c r="B89" s="153"/>
      <c r="C89" s="154"/>
      <c r="D89" s="154"/>
      <c r="E89" s="154"/>
      <c r="F89" s="154"/>
      <c r="G89" s="154"/>
      <c r="H89" s="154"/>
      <c r="I89" s="153"/>
      <c r="J89" s="154"/>
      <c r="K89" s="154"/>
      <c r="L89" s="154"/>
      <c r="M89" s="154"/>
      <c r="N89" s="154"/>
      <c r="O89" s="155"/>
      <c r="P89" s="246"/>
      <c r="Q89" s="246"/>
      <c r="R89" s="246"/>
      <c r="S89" s="246"/>
      <c r="T89" s="246"/>
      <c r="U89" s="246"/>
      <c r="V89" s="246"/>
      <c r="W89" s="246"/>
      <c r="X89" s="246"/>
      <c r="Y89" s="246"/>
    </row>
    <row r="90" spans="2:25" ht="7.15" customHeight="1" thickTop="1" x14ac:dyDescent="0.15">
      <c r="B90" s="159"/>
      <c r="C90" s="161"/>
      <c r="D90" s="161"/>
      <c r="E90" s="161"/>
      <c r="F90" s="161"/>
      <c r="G90" s="161"/>
      <c r="H90" s="163"/>
      <c r="I90" s="165"/>
      <c r="J90" s="166"/>
      <c r="K90" s="166"/>
      <c r="L90" s="166"/>
      <c r="M90" s="166"/>
      <c r="N90" s="166"/>
      <c r="O90" s="167"/>
      <c r="P90" s="257"/>
      <c r="Q90" s="258"/>
      <c r="R90" s="258"/>
      <c r="S90" s="258"/>
      <c r="T90" s="175" t="s">
        <v>8</v>
      </c>
      <c r="U90" s="259"/>
      <c r="V90" s="260"/>
      <c r="W90" s="260"/>
      <c r="X90" s="260"/>
      <c r="Y90" s="175" t="s">
        <v>8</v>
      </c>
    </row>
    <row r="91" spans="2:25" ht="7.15" customHeight="1" x14ac:dyDescent="0.15">
      <c r="B91" s="139"/>
      <c r="C91" s="142"/>
      <c r="D91" s="142"/>
      <c r="E91" s="142"/>
      <c r="F91" s="142"/>
      <c r="G91" s="142"/>
      <c r="H91" s="145"/>
      <c r="I91" s="150"/>
      <c r="J91" s="151"/>
      <c r="K91" s="151"/>
      <c r="L91" s="151"/>
      <c r="M91" s="151"/>
      <c r="N91" s="151"/>
      <c r="O91" s="152"/>
      <c r="P91" s="257"/>
      <c r="Q91" s="258"/>
      <c r="R91" s="258"/>
      <c r="S91" s="258"/>
      <c r="T91" s="175"/>
      <c r="U91" s="253"/>
      <c r="V91" s="254"/>
      <c r="W91" s="254"/>
      <c r="X91" s="254"/>
      <c r="Y91" s="175"/>
    </row>
    <row r="92" spans="2:25" ht="7.15" customHeight="1" x14ac:dyDescent="0.15">
      <c r="B92" s="160"/>
      <c r="C92" s="162"/>
      <c r="D92" s="162"/>
      <c r="E92" s="162"/>
      <c r="F92" s="162"/>
      <c r="G92" s="162"/>
      <c r="H92" s="164"/>
      <c r="I92" s="168"/>
      <c r="J92" s="169"/>
      <c r="K92" s="169"/>
      <c r="L92" s="169"/>
      <c r="M92" s="169"/>
      <c r="N92" s="169"/>
      <c r="O92" s="170"/>
      <c r="P92" s="259"/>
      <c r="Q92" s="260"/>
      <c r="R92" s="260"/>
      <c r="S92" s="260"/>
      <c r="T92" s="176"/>
      <c r="U92" s="253"/>
      <c r="V92" s="254"/>
      <c r="W92" s="254"/>
      <c r="X92" s="254"/>
      <c r="Y92" s="176"/>
    </row>
    <row r="93" spans="2:25" ht="7.15" customHeight="1" x14ac:dyDescent="0.15">
      <c r="B93" s="138"/>
      <c r="C93" s="141"/>
      <c r="D93" s="141"/>
      <c r="E93" s="141"/>
      <c r="F93" s="141"/>
      <c r="G93" s="141"/>
      <c r="H93" s="144"/>
      <c r="I93" s="147"/>
      <c r="J93" s="148"/>
      <c r="K93" s="148"/>
      <c r="L93" s="148"/>
      <c r="M93" s="148"/>
      <c r="N93" s="148"/>
      <c r="O93" s="149"/>
      <c r="P93" s="285"/>
      <c r="Q93" s="286"/>
      <c r="R93" s="286"/>
      <c r="S93" s="286"/>
      <c r="T93" s="251" t="s">
        <v>8</v>
      </c>
      <c r="U93" s="253"/>
      <c r="V93" s="254"/>
      <c r="W93" s="254"/>
      <c r="X93" s="254"/>
      <c r="Y93" s="251" t="s">
        <v>8</v>
      </c>
    </row>
    <row r="94" spans="2:25" ht="7.15" customHeight="1" x14ac:dyDescent="0.15">
      <c r="B94" s="139"/>
      <c r="C94" s="142"/>
      <c r="D94" s="142"/>
      <c r="E94" s="142"/>
      <c r="F94" s="142"/>
      <c r="G94" s="142"/>
      <c r="H94" s="145"/>
      <c r="I94" s="150"/>
      <c r="J94" s="151"/>
      <c r="K94" s="151"/>
      <c r="L94" s="151"/>
      <c r="M94" s="151"/>
      <c r="N94" s="151"/>
      <c r="O94" s="152"/>
      <c r="P94" s="257"/>
      <c r="Q94" s="258"/>
      <c r="R94" s="258"/>
      <c r="S94" s="258"/>
      <c r="T94" s="175"/>
      <c r="U94" s="253"/>
      <c r="V94" s="254"/>
      <c r="W94" s="254"/>
      <c r="X94" s="254"/>
      <c r="Y94" s="175"/>
    </row>
    <row r="95" spans="2:25" ht="7.15" customHeight="1" thickBot="1" x14ac:dyDescent="0.2">
      <c r="B95" s="140"/>
      <c r="C95" s="143"/>
      <c r="D95" s="143"/>
      <c r="E95" s="143"/>
      <c r="F95" s="143"/>
      <c r="G95" s="143"/>
      <c r="H95" s="146"/>
      <c r="I95" s="153"/>
      <c r="J95" s="154"/>
      <c r="K95" s="154"/>
      <c r="L95" s="154"/>
      <c r="M95" s="154"/>
      <c r="N95" s="154"/>
      <c r="O95" s="155"/>
      <c r="P95" s="287"/>
      <c r="Q95" s="288"/>
      <c r="R95" s="288"/>
      <c r="S95" s="288"/>
      <c r="T95" s="252"/>
      <c r="U95" s="255"/>
      <c r="V95" s="256"/>
      <c r="W95" s="256"/>
      <c r="X95" s="256"/>
      <c r="Y95" s="252"/>
    </row>
    <row r="96" spans="2:25" ht="6.95" customHeight="1" thickTop="1" x14ac:dyDescent="0.15">
      <c r="B96" s="337" t="s">
        <v>24</v>
      </c>
      <c r="C96" s="338"/>
      <c r="D96" s="338"/>
      <c r="E96" s="338"/>
      <c r="F96" s="338"/>
      <c r="G96" s="338"/>
      <c r="H96" s="338"/>
      <c r="I96" s="338"/>
      <c r="J96" s="338"/>
      <c r="K96" s="338"/>
      <c r="L96" s="338"/>
      <c r="M96" s="338"/>
      <c r="N96" s="338"/>
      <c r="O96" s="338"/>
      <c r="P96" s="279">
        <f>SUM(P90:S95)</f>
        <v>0</v>
      </c>
      <c r="Q96" s="280"/>
      <c r="R96" s="280"/>
      <c r="S96" s="280"/>
      <c r="T96" s="277" t="s">
        <v>8</v>
      </c>
      <c r="U96" s="279">
        <f>SUM(U90:X95)</f>
        <v>0</v>
      </c>
      <c r="V96" s="280"/>
      <c r="W96" s="280"/>
      <c r="X96" s="280"/>
      <c r="Y96" s="277" t="s">
        <v>8</v>
      </c>
    </row>
    <row r="97" spans="1:26" ht="6.95" customHeight="1" x14ac:dyDescent="0.15">
      <c r="B97" s="339"/>
      <c r="C97" s="340"/>
      <c r="D97" s="340"/>
      <c r="E97" s="340"/>
      <c r="F97" s="340"/>
      <c r="G97" s="340"/>
      <c r="H97" s="340"/>
      <c r="I97" s="340"/>
      <c r="J97" s="340"/>
      <c r="K97" s="340"/>
      <c r="L97" s="340"/>
      <c r="M97" s="340"/>
      <c r="N97" s="340"/>
      <c r="O97" s="340"/>
      <c r="P97" s="281"/>
      <c r="Q97" s="282"/>
      <c r="R97" s="282"/>
      <c r="S97" s="282"/>
      <c r="T97" s="277"/>
      <c r="U97" s="281"/>
      <c r="V97" s="282"/>
      <c r="W97" s="282"/>
      <c r="X97" s="282"/>
      <c r="Y97" s="277"/>
    </row>
    <row r="98" spans="1:26" ht="6.95" customHeight="1" x14ac:dyDescent="0.15">
      <c r="B98" s="341"/>
      <c r="C98" s="342"/>
      <c r="D98" s="342"/>
      <c r="E98" s="342"/>
      <c r="F98" s="342"/>
      <c r="G98" s="342"/>
      <c r="H98" s="342"/>
      <c r="I98" s="342"/>
      <c r="J98" s="342"/>
      <c r="K98" s="342"/>
      <c r="L98" s="342"/>
      <c r="M98" s="342"/>
      <c r="N98" s="342"/>
      <c r="O98" s="342"/>
      <c r="P98" s="283"/>
      <c r="Q98" s="284"/>
      <c r="R98" s="284"/>
      <c r="S98" s="284"/>
      <c r="T98" s="278"/>
      <c r="U98" s="283"/>
      <c r="V98" s="284"/>
      <c r="W98" s="284"/>
      <c r="X98" s="284"/>
      <c r="Y98" s="278"/>
    </row>
    <row r="99" spans="1:26" ht="6" customHeight="1" x14ac:dyDescent="0.15">
      <c r="A99" s="297"/>
      <c r="B99" s="297"/>
      <c r="C99" s="297"/>
      <c r="D99" s="297"/>
      <c r="E99" s="297"/>
      <c r="F99" s="297"/>
      <c r="G99" s="297"/>
      <c r="H99" s="297"/>
      <c r="I99" s="297"/>
      <c r="J99" s="297"/>
      <c r="K99" s="297"/>
      <c r="L99" s="297"/>
      <c r="M99" s="297"/>
      <c r="N99" s="297"/>
      <c r="O99" s="297"/>
      <c r="P99" s="297"/>
      <c r="Q99" s="297"/>
      <c r="R99" s="297"/>
      <c r="S99" s="297"/>
      <c r="T99" s="297"/>
      <c r="U99" s="297"/>
      <c r="V99" s="297"/>
      <c r="W99" s="297"/>
      <c r="X99" s="297"/>
      <c r="Y99" s="297"/>
      <c r="Z99" s="297"/>
    </row>
  </sheetData>
  <mergeCells count="165">
    <mergeCell ref="A8:A10"/>
    <mergeCell ref="A12:A13"/>
    <mergeCell ref="P50:V52"/>
    <mergeCell ref="W50:W52"/>
    <mergeCell ref="B53:O55"/>
    <mergeCell ref="P53:V55"/>
    <mergeCell ref="W53:W55"/>
    <mergeCell ref="B81:O83"/>
    <mergeCell ref="Y81:Y83"/>
    <mergeCell ref="P45:W46"/>
    <mergeCell ref="Y75:Y77"/>
    <mergeCell ref="Y78:Y80"/>
    <mergeCell ref="P78:S80"/>
    <mergeCell ref="P75:S77"/>
    <mergeCell ref="T75:T77"/>
    <mergeCell ref="T78:T80"/>
    <mergeCell ref="T81:T83"/>
    <mergeCell ref="B66:O68"/>
    <mergeCell ref="P66:V68"/>
    <mergeCell ref="P58:W59"/>
    <mergeCell ref="F63:F65"/>
    <mergeCell ref="G63:G65"/>
    <mergeCell ref="H63:H65"/>
    <mergeCell ref="P86:Y87"/>
    <mergeCell ref="P88:T89"/>
    <mergeCell ref="U88:Y89"/>
    <mergeCell ref="W66:W68"/>
    <mergeCell ref="P71:Y72"/>
    <mergeCell ref="A99:Z99"/>
    <mergeCell ref="T93:T95"/>
    <mergeCell ref="B96:O98"/>
    <mergeCell ref="P96:S98"/>
    <mergeCell ref="T96:T98"/>
    <mergeCell ref="U96:X98"/>
    <mergeCell ref="Y96:Y98"/>
    <mergeCell ref="P93:S95"/>
    <mergeCell ref="T90:T92"/>
    <mergeCell ref="U90:X92"/>
    <mergeCell ref="Y90:Y92"/>
    <mergeCell ref="U75:X77"/>
    <mergeCell ref="U78:X80"/>
    <mergeCell ref="U81:X83"/>
    <mergeCell ref="P81:S83"/>
    <mergeCell ref="P73:T74"/>
    <mergeCell ref="U73:Y74"/>
    <mergeCell ref="P63:V65"/>
    <mergeCell ref="W63:W65"/>
    <mergeCell ref="U93:X95"/>
    <mergeCell ref="Y93:Y95"/>
    <mergeCell ref="P90:S92"/>
    <mergeCell ref="B8:G10"/>
    <mergeCell ref="B11:G13"/>
    <mergeCell ref="B24:Y26"/>
    <mergeCell ref="B28:Y29"/>
    <mergeCell ref="Y13:Z14"/>
    <mergeCell ref="U37:U39"/>
    <mergeCell ref="B31:Z31"/>
    <mergeCell ref="C36:L39"/>
    <mergeCell ref="M37:M39"/>
    <mergeCell ref="N37:N39"/>
    <mergeCell ref="O37:O39"/>
    <mergeCell ref="B33:Z34"/>
    <mergeCell ref="N21:P22"/>
    <mergeCell ref="H11:I11"/>
    <mergeCell ref="J11:K11"/>
    <mergeCell ref="H12:I13"/>
    <mergeCell ref="J12:K13"/>
    <mergeCell ref="S3:T3"/>
    <mergeCell ref="P37:P39"/>
    <mergeCell ref="Q37:Q39"/>
    <mergeCell ref="R37:R39"/>
    <mergeCell ref="S37:S39"/>
    <mergeCell ref="T37:T39"/>
    <mergeCell ref="Q5:U5"/>
    <mergeCell ref="P60:V62"/>
    <mergeCell ref="C47:C49"/>
    <mergeCell ref="D47:D49"/>
    <mergeCell ref="E47:E49"/>
    <mergeCell ref="F47:F49"/>
    <mergeCell ref="B3:K4"/>
    <mergeCell ref="I60:O62"/>
    <mergeCell ref="N8:P10"/>
    <mergeCell ref="N11:P12"/>
    <mergeCell ref="N13:P14"/>
    <mergeCell ref="N15:P16"/>
    <mergeCell ref="N17:P20"/>
    <mergeCell ref="B41:Z42"/>
    <mergeCell ref="Q8:Z10"/>
    <mergeCell ref="B45:H46"/>
    <mergeCell ref="W60:W62"/>
    <mergeCell ref="H8:K8"/>
    <mergeCell ref="H9:K10"/>
    <mergeCell ref="Q11:Z12"/>
    <mergeCell ref="Q13:X14"/>
    <mergeCell ref="Q15:Z16"/>
    <mergeCell ref="Q17:S18"/>
    <mergeCell ref="Q19:S20"/>
    <mergeCell ref="I47:O49"/>
    <mergeCell ref="P47:V49"/>
    <mergeCell ref="W47:W49"/>
    <mergeCell ref="I45:O46"/>
    <mergeCell ref="T17:Z18"/>
    <mergeCell ref="T19:Z20"/>
    <mergeCell ref="Q21:Z22"/>
    <mergeCell ref="B58:H59"/>
    <mergeCell ref="I58:O59"/>
    <mergeCell ref="B60:B62"/>
    <mergeCell ref="C60:C62"/>
    <mergeCell ref="D60:D62"/>
    <mergeCell ref="E60:E62"/>
    <mergeCell ref="F60:F62"/>
    <mergeCell ref="G60:G62"/>
    <mergeCell ref="H60:H62"/>
    <mergeCell ref="B47:B49"/>
    <mergeCell ref="G47:G49"/>
    <mergeCell ref="H47:H49"/>
    <mergeCell ref="B50:B52"/>
    <mergeCell ref="C50:C52"/>
    <mergeCell ref="D50:D52"/>
    <mergeCell ref="E50:E52"/>
    <mergeCell ref="F50:F52"/>
    <mergeCell ref="G50:G52"/>
    <mergeCell ref="H50:H52"/>
    <mergeCell ref="F75:F77"/>
    <mergeCell ref="G75:G77"/>
    <mergeCell ref="H75:H77"/>
    <mergeCell ref="I75:O77"/>
    <mergeCell ref="B71:H74"/>
    <mergeCell ref="I71:O74"/>
    <mergeCell ref="I50:O52"/>
    <mergeCell ref="B78:B80"/>
    <mergeCell ref="C78:C80"/>
    <mergeCell ref="D78:D80"/>
    <mergeCell ref="E78:E80"/>
    <mergeCell ref="F78:F80"/>
    <mergeCell ref="G78:G80"/>
    <mergeCell ref="H78:H80"/>
    <mergeCell ref="I78:O80"/>
    <mergeCell ref="D63:D65"/>
    <mergeCell ref="E63:E65"/>
    <mergeCell ref="B63:B65"/>
    <mergeCell ref="C63:C65"/>
    <mergeCell ref="B75:B77"/>
    <mergeCell ref="C75:C77"/>
    <mergeCell ref="D75:D77"/>
    <mergeCell ref="E75:E77"/>
    <mergeCell ref="I63:O65"/>
    <mergeCell ref="B93:B95"/>
    <mergeCell ref="C93:C95"/>
    <mergeCell ref="D93:D95"/>
    <mergeCell ref="E93:E95"/>
    <mergeCell ref="F93:F95"/>
    <mergeCell ref="G93:G95"/>
    <mergeCell ref="H93:H95"/>
    <mergeCell ref="I93:O95"/>
    <mergeCell ref="B86:H89"/>
    <mergeCell ref="I86:O89"/>
    <mergeCell ref="B90:B92"/>
    <mergeCell ref="C90:C92"/>
    <mergeCell ref="D90:D92"/>
    <mergeCell ref="E90:E92"/>
    <mergeCell ref="F90:F92"/>
    <mergeCell ref="G90:G92"/>
    <mergeCell ref="H90:H92"/>
    <mergeCell ref="I90:O92"/>
  </mergeCells>
  <phoneticPr fontId="3"/>
  <printOptions horizontalCentered="1"/>
  <pageMargins left="0.19685039370078741" right="0.19685039370078741" top="0.19685039370078741" bottom="0.19685039370078741" header="0.11811023622047245" footer="0.19685039370078741"/>
  <pageSetup paperSize="9" scale="95" firstPageNumber="15" orientation="portrait" useFirstPageNumber="1" horizontalDpi="300" verticalDpi="300" r:id="rId1"/>
  <headerFooter scaleWithDoc="0"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データ!#REF!</xm:f>
          </x14:formula1>
          <xm:sqref>A12:A13 A8:A10</xm:sqref>
        </x14:dataValidation>
        <x14:dataValidation type="list" allowBlank="1" showInputMessage="1" showErrorMessage="1" xr:uid="{183079D2-F043-4D35-8577-722E67D836CB}">
          <x14:formula1>
            <xm:f>データ!$A$1:$A$2</xm:f>
          </x14:formula1>
          <xm:sqref>H9:K10 H12:I13 J12:K13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69920-2CEF-4F8B-9FB4-FB66BAF012A6}">
  <sheetPr>
    <tabColor rgb="FFFFFF00"/>
    <pageSetUpPr fitToPage="1"/>
  </sheetPr>
  <dimension ref="B2:M42"/>
  <sheetViews>
    <sheetView view="pageBreakPreview" zoomScale="80" zoomScaleNormal="80" zoomScaleSheetLayoutView="80" workbookViewId="0">
      <selection activeCell="C1" sqref="C1"/>
    </sheetView>
  </sheetViews>
  <sheetFormatPr defaultRowHeight="15.75" x14ac:dyDescent="0.15"/>
  <cols>
    <col min="1" max="1" width="1.453125" style="116" customWidth="1"/>
    <col min="2" max="2" width="10.36328125" style="116" customWidth="1"/>
    <col min="3" max="3" width="10.26953125" style="116" customWidth="1"/>
    <col min="4" max="4" width="12.7265625" style="117" customWidth="1"/>
    <col min="5" max="5" width="5.81640625" style="116" customWidth="1"/>
    <col min="6" max="12" width="2.6328125" style="116" customWidth="1"/>
    <col min="13" max="16384" width="8.7265625" style="116"/>
  </cols>
  <sheetData>
    <row r="2" spans="2:12" ht="18" x14ac:dyDescent="0.15">
      <c r="B2" s="115" t="s">
        <v>180</v>
      </c>
      <c r="E2" s="118"/>
      <c r="F2" s="118"/>
      <c r="G2" s="118"/>
      <c r="H2" s="118"/>
      <c r="I2" s="118"/>
      <c r="J2" s="118"/>
      <c r="K2" s="118"/>
      <c r="L2" s="118"/>
    </row>
    <row r="3" spans="2:12" x14ac:dyDescent="0.15">
      <c r="E3" s="126" t="s">
        <v>160</v>
      </c>
      <c r="F3" s="374"/>
      <c r="G3" s="375"/>
      <c r="H3" s="375"/>
      <c r="I3" s="375"/>
      <c r="J3" s="375"/>
      <c r="K3" s="375"/>
      <c r="L3" s="376"/>
    </row>
    <row r="4" spans="2:12" x14ac:dyDescent="0.15">
      <c r="E4" s="126" t="s">
        <v>161</v>
      </c>
      <c r="F4" s="120"/>
      <c r="G4" s="121"/>
      <c r="H4" s="122"/>
      <c r="I4" s="121"/>
      <c r="J4" s="123"/>
      <c r="K4" s="123"/>
      <c r="L4" s="124"/>
    </row>
    <row r="6" spans="2:12" x14ac:dyDescent="0.15">
      <c r="B6" s="116" t="s">
        <v>162</v>
      </c>
    </row>
    <row r="7" spans="2:12" x14ac:dyDescent="0.15">
      <c r="B7" s="116" t="s">
        <v>163</v>
      </c>
    </row>
    <row r="8" spans="2:12" x14ac:dyDescent="0.15">
      <c r="B8" s="118"/>
      <c r="C8" s="118"/>
      <c r="D8" s="125"/>
      <c r="E8" s="365" t="s">
        <v>164</v>
      </c>
      <c r="F8" s="365"/>
      <c r="G8" s="365"/>
      <c r="H8" s="365"/>
      <c r="I8" s="365"/>
      <c r="J8" s="365"/>
      <c r="K8" s="365"/>
      <c r="L8" s="365"/>
    </row>
    <row r="9" spans="2:12" ht="57" customHeight="1" x14ac:dyDescent="0.15">
      <c r="B9" s="134" t="s">
        <v>165</v>
      </c>
      <c r="C9" s="134" t="s">
        <v>185</v>
      </c>
      <c r="D9" s="134" t="s">
        <v>166</v>
      </c>
      <c r="E9" s="134" t="s">
        <v>167</v>
      </c>
      <c r="F9" s="352" t="s">
        <v>168</v>
      </c>
      <c r="G9" s="353"/>
      <c r="H9" s="353"/>
      <c r="I9" s="353"/>
      <c r="J9" s="353"/>
      <c r="K9" s="353"/>
      <c r="L9" s="354"/>
    </row>
    <row r="10" spans="2:12" ht="26.25" x14ac:dyDescent="0.15">
      <c r="B10" s="343" t="s">
        <v>169</v>
      </c>
      <c r="C10" s="135" t="s">
        <v>186</v>
      </c>
      <c r="D10" s="126"/>
      <c r="E10" s="119"/>
      <c r="F10" s="355"/>
      <c r="G10" s="356"/>
      <c r="H10" s="356"/>
      <c r="I10" s="356"/>
      <c r="J10" s="356"/>
      <c r="K10" s="356"/>
      <c r="L10" s="357"/>
    </row>
    <row r="11" spans="2:12" x14ac:dyDescent="0.15">
      <c r="B11" s="343"/>
      <c r="C11" s="349" t="s">
        <v>170</v>
      </c>
      <c r="D11" s="127"/>
      <c r="E11" s="128"/>
      <c r="F11" s="358"/>
      <c r="G11" s="359"/>
      <c r="H11" s="359"/>
      <c r="I11" s="359"/>
      <c r="J11" s="359"/>
      <c r="K11" s="359"/>
      <c r="L11" s="360"/>
    </row>
    <row r="12" spans="2:12" x14ac:dyDescent="0.15">
      <c r="B12" s="343"/>
      <c r="C12" s="350"/>
      <c r="D12" s="129"/>
      <c r="E12" s="130"/>
      <c r="F12" s="361"/>
      <c r="G12" s="362"/>
      <c r="H12" s="362"/>
      <c r="I12" s="362"/>
      <c r="J12" s="362"/>
      <c r="K12" s="362"/>
      <c r="L12" s="363"/>
    </row>
    <row r="13" spans="2:12" x14ac:dyDescent="0.15">
      <c r="B13" s="343"/>
      <c r="C13" s="350"/>
      <c r="D13" s="129"/>
      <c r="E13" s="130"/>
      <c r="F13" s="361"/>
      <c r="G13" s="362"/>
      <c r="H13" s="362"/>
      <c r="I13" s="362"/>
      <c r="J13" s="362"/>
      <c r="K13" s="362"/>
      <c r="L13" s="363"/>
    </row>
    <row r="14" spans="2:12" x14ac:dyDescent="0.15">
      <c r="B14" s="343"/>
      <c r="C14" s="351"/>
      <c r="D14" s="131"/>
      <c r="E14" s="132"/>
      <c r="F14" s="364"/>
      <c r="G14" s="365"/>
      <c r="H14" s="365"/>
      <c r="I14" s="365"/>
      <c r="J14" s="365"/>
      <c r="K14" s="365"/>
      <c r="L14" s="366"/>
    </row>
    <row r="15" spans="2:12" x14ac:dyDescent="0.15">
      <c r="B15" s="343"/>
      <c r="C15" s="349" t="s">
        <v>173</v>
      </c>
      <c r="D15" s="127"/>
      <c r="E15" s="128"/>
      <c r="F15" s="358"/>
      <c r="G15" s="359"/>
      <c r="H15" s="359"/>
      <c r="I15" s="359"/>
      <c r="J15" s="359"/>
      <c r="K15" s="359"/>
      <c r="L15" s="360"/>
    </row>
    <row r="16" spans="2:12" x14ac:dyDescent="0.15">
      <c r="B16" s="343"/>
      <c r="C16" s="350"/>
      <c r="D16" s="129"/>
      <c r="E16" s="130"/>
      <c r="F16" s="361"/>
      <c r="G16" s="362"/>
      <c r="H16" s="362"/>
      <c r="I16" s="362"/>
      <c r="J16" s="362"/>
      <c r="K16" s="362"/>
      <c r="L16" s="363"/>
    </row>
    <row r="17" spans="2:13" x14ac:dyDescent="0.15">
      <c r="B17" s="343"/>
      <c r="C17" s="350"/>
      <c r="D17" s="129"/>
      <c r="E17" s="130"/>
      <c r="F17" s="361"/>
      <c r="G17" s="362"/>
      <c r="H17" s="362"/>
      <c r="I17" s="362"/>
      <c r="J17" s="362"/>
      <c r="K17" s="362"/>
      <c r="L17" s="363"/>
    </row>
    <row r="18" spans="2:13" x14ac:dyDescent="0.15">
      <c r="B18" s="343"/>
      <c r="C18" s="351"/>
      <c r="D18" s="131"/>
      <c r="E18" s="132"/>
      <c r="F18" s="364"/>
      <c r="G18" s="365"/>
      <c r="H18" s="365"/>
      <c r="I18" s="365"/>
      <c r="J18" s="365"/>
      <c r="K18" s="365"/>
      <c r="L18" s="366"/>
    </row>
    <row r="19" spans="2:13" x14ac:dyDescent="0.15">
      <c r="B19" s="343" t="s">
        <v>174</v>
      </c>
      <c r="C19" s="344" t="s">
        <v>181</v>
      </c>
      <c r="D19" s="127"/>
      <c r="E19" s="128"/>
      <c r="F19" s="358"/>
      <c r="G19" s="359"/>
      <c r="H19" s="359"/>
      <c r="I19" s="359"/>
      <c r="J19" s="359"/>
      <c r="K19" s="359"/>
      <c r="L19" s="360"/>
    </row>
    <row r="20" spans="2:13" x14ac:dyDescent="0.15">
      <c r="B20" s="343"/>
      <c r="C20" s="343"/>
      <c r="D20" s="129"/>
      <c r="E20" s="130"/>
      <c r="F20" s="361"/>
      <c r="G20" s="362"/>
      <c r="H20" s="362"/>
      <c r="I20" s="362"/>
      <c r="J20" s="362"/>
      <c r="K20" s="362"/>
      <c r="L20" s="363"/>
    </row>
    <row r="21" spans="2:13" x14ac:dyDescent="0.15">
      <c r="B21" s="343"/>
      <c r="C21" s="343"/>
      <c r="D21" s="129"/>
      <c r="E21" s="130"/>
      <c r="F21" s="361"/>
      <c r="G21" s="362"/>
      <c r="H21" s="362"/>
      <c r="I21" s="362"/>
      <c r="J21" s="362"/>
      <c r="K21" s="362"/>
      <c r="L21" s="363"/>
    </row>
    <row r="22" spans="2:13" x14ac:dyDescent="0.15">
      <c r="B22" s="343"/>
      <c r="C22" s="343"/>
      <c r="D22" s="131"/>
      <c r="E22" s="132"/>
      <c r="F22" s="364"/>
      <c r="G22" s="365"/>
      <c r="H22" s="365"/>
      <c r="I22" s="365"/>
      <c r="J22" s="365"/>
      <c r="K22" s="365"/>
      <c r="L22" s="366"/>
    </row>
    <row r="23" spans="2:13" x14ac:dyDescent="0.15">
      <c r="B23" s="116" t="s">
        <v>175</v>
      </c>
      <c r="E23" s="116">
        <f>SUM(E10:E22)</f>
        <v>0</v>
      </c>
    </row>
    <row r="24" spans="2:13" ht="33" customHeight="1" x14ac:dyDescent="0.25">
      <c r="B24" s="345" t="s">
        <v>182</v>
      </c>
      <c r="C24" s="345"/>
      <c r="D24" s="345"/>
      <c r="E24" s="136"/>
      <c r="F24" s="370" t="s">
        <v>179</v>
      </c>
      <c r="G24" s="383"/>
      <c r="H24" s="383"/>
      <c r="I24" s="383"/>
      <c r="J24" s="383"/>
      <c r="K24" s="383"/>
      <c r="L24" s="383"/>
    </row>
    <row r="27" spans="2:13" x14ac:dyDescent="0.15">
      <c r="B27" s="116" t="s">
        <v>176</v>
      </c>
    </row>
    <row r="28" spans="2:13" x14ac:dyDescent="0.15">
      <c r="B28" s="116" t="s">
        <v>177</v>
      </c>
    </row>
    <row r="29" spans="2:13" x14ac:dyDescent="0.15">
      <c r="B29" s="118"/>
      <c r="C29" s="118"/>
      <c r="D29" s="125"/>
      <c r="E29" s="365" t="s">
        <v>164</v>
      </c>
      <c r="F29" s="365"/>
      <c r="G29" s="365"/>
      <c r="H29" s="365"/>
      <c r="I29" s="365"/>
      <c r="J29" s="365"/>
      <c r="K29" s="365"/>
      <c r="L29" s="365"/>
    </row>
    <row r="30" spans="2:13" ht="57" customHeight="1" x14ac:dyDescent="0.15">
      <c r="B30" s="134" t="s">
        <v>165</v>
      </c>
      <c r="C30" s="134" t="s">
        <v>185</v>
      </c>
      <c r="D30" s="134" t="s">
        <v>166</v>
      </c>
      <c r="E30" s="134" t="s">
        <v>167</v>
      </c>
      <c r="F30" s="352" t="s">
        <v>168</v>
      </c>
      <c r="G30" s="384"/>
      <c r="H30" s="384"/>
      <c r="I30" s="384"/>
      <c r="J30" s="384"/>
      <c r="K30" s="384"/>
      <c r="L30" s="385"/>
    </row>
    <row r="31" spans="2:13" x14ac:dyDescent="0.15">
      <c r="B31" s="343" t="s">
        <v>169</v>
      </c>
      <c r="C31" s="349" t="s">
        <v>170</v>
      </c>
      <c r="D31" s="127"/>
      <c r="E31" s="128"/>
      <c r="F31" s="377"/>
      <c r="G31" s="378"/>
      <c r="H31" s="378"/>
      <c r="I31" s="378"/>
      <c r="J31" s="378"/>
      <c r="K31" s="378"/>
      <c r="L31" s="379"/>
    </row>
    <row r="32" spans="2:13" x14ac:dyDescent="0.15">
      <c r="B32" s="343"/>
      <c r="C32" s="350"/>
      <c r="D32" s="129"/>
      <c r="E32" s="130"/>
      <c r="F32" s="380"/>
      <c r="G32" s="381"/>
      <c r="H32" s="381"/>
      <c r="I32" s="381"/>
      <c r="J32" s="381"/>
      <c r="K32" s="381"/>
      <c r="L32" s="382"/>
      <c r="M32" s="116" t="s">
        <v>171</v>
      </c>
    </row>
    <row r="33" spans="2:13" x14ac:dyDescent="0.15">
      <c r="B33" s="343"/>
      <c r="C33" s="351"/>
      <c r="D33" s="131"/>
      <c r="E33" s="132"/>
      <c r="F33" s="367"/>
      <c r="G33" s="368"/>
      <c r="H33" s="368"/>
      <c r="I33" s="368"/>
      <c r="J33" s="368"/>
      <c r="K33" s="368"/>
      <c r="L33" s="369"/>
      <c r="M33" s="116" t="s">
        <v>172</v>
      </c>
    </row>
    <row r="34" spans="2:13" x14ac:dyDescent="0.15">
      <c r="B34" s="343"/>
      <c r="C34" s="349" t="s">
        <v>173</v>
      </c>
      <c r="D34" s="127"/>
      <c r="E34" s="128"/>
      <c r="F34" s="377"/>
      <c r="G34" s="378"/>
      <c r="H34" s="378"/>
      <c r="I34" s="378"/>
      <c r="J34" s="378"/>
      <c r="K34" s="378"/>
      <c r="L34" s="379"/>
    </row>
    <row r="35" spans="2:13" x14ac:dyDescent="0.15">
      <c r="B35" s="343"/>
      <c r="C35" s="350"/>
      <c r="D35" s="129"/>
      <c r="E35" s="130"/>
      <c r="F35" s="380"/>
      <c r="G35" s="381"/>
      <c r="H35" s="381"/>
      <c r="I35" s="381"/>
      <c r="J35" s="381"/>
      <c r="K35" s="381"/>
      <c r="L35" s="382"/>
    </row>
    <row r="36" spans="2:13" x14ac:dyDescent="0.15">
      <c r="B36" s="343"/>
      <c r="C36" s="351"/>
      <c r="D36" s="131"/>
      <c r="E36" s="132"/>
      <c r="F36" s="367"/>
      <c r="G36" s="368"/>
      <c r="H36" s="368"/>
      <c r="I36" s="368"/>
      <c r="J36" s="368"/>
      <c r="K36" s="368"/>
      <c r="L36" s="369"/>
    </row>
    <row r="37" spans="2:13" x14ac:dyDescent="0.15">
      <c r="B37" s="343" t="s">
        <v>174</v>
      </c>
      <c r="C37" s="344" t="s">
        <v>181</v>
      </c>
      <c r="D37" s="127"/>
      <c r="E37" s="128"/>
      <c r="F37" s="377"/>
      <c r="G37" s="378"/>
      <c r="H37" s="378"/>
      <c r="I37" s="378"/>
      <c r="J37" s="378"/>
      <c r="K37" s="378"/>
      <c r="L37" s="379"/>
    </row>
    <row r="38" spans="2:13" x14ac:dyDescent="0.15">
      <c r="B38" s="343"/>
      <c r="C38" s="343"/>
      <c r="D38" s="129"/>
      <c r="E38" s="130"/>
      <c r="F38" s="380"/>
      <c r="G38" s="381"/>
      <c r="H38" s="381"/>
      <c r="I38" s="381"/>
      <c r="J38" s="381"/>
      <c r="K38" s="381"/>
      <c r="L38" s="382"/>
    </row>
    <row r="39" spans="2:13" x14ac:dyDescent="0.15">
      <c r="B39" s="343"/>
      <c r="C39" s="343"/>
      <c r="D39" s="131"/>
      <c r="E39" s="132"/>
      <c r="F39" s="367"/>
      <c r="G39" s="368"/>
      <c r="H39" s="368"/>
      <c r="I39" s="368"/>
      <c r="J39" s="368"/>
      <c r="K39" s="368"/>
      <c r="L39" s="369"/>
    </row>
    <row r="40" spans="2:13" x14ac:dyDescent="0.15">
      <c r="B40" s="118" t="s">
        <v>175</v>
      </c>
      <c r="E40" s="133">
        <f>SUM(E31:E39)</f>
        <v>0</v>
      </c>
      <c r="F40" s="372"/>
      <c r="G40" s="372"/>
      <c r="H40" s="372"/>
      <c r="I40" s="372"/>
      <c r="J40" s="372"/>
      <c r="K40" s="372"/>
      <c r="L40" s="372"/>
    </row>
    <row r="41" spans="2:13" ht="33" customHeight="1" x14ac:dyDescent="0.25">
      <c r="B41" s="345" t="s">
        <v>183</v>
      </c>
      <c r="C41" s="345"/>
      <c r="D41" s="345"/>
      <c r="E41" s="137"/>
      <c r="F41" s="373"/>
      <c r="G41" s="373"/>
      <c r="H41" s="373"/>
      <c r="I41" s="373"/>
      <c r="J41" s="373"/>
      <c r="K41" s="373"/>
      <c r="L41" s="373"/>
    </row>
    <row r="42" spans="2:13" ht="33" customHeight="1" x14ac:dyDescent="0.15">
      <c r="B42" s="346" t="s">
        <v>178</v>
      </c>
      <c r="C42" s="347"/>
      <c r="D42" s="348"/>
      <c r="E42" s="136"/>
      <c r="F42" s="370" t="s">
        <v>179</v>
      </c>
      <c r="G42" s="371"/>
      <c r="H42" s="371"/>
      <c r="I42" s="371"/>
      <c r="J42" s="371"/>
      <c r="K42" s="371"/>
      <c r="L42" s="371"/>
    </row>
  </sheetData>
  <mergeCells count="44">
    <mergeCell ref="F39:L39"/>
    <mergeCell ref="F42:L42"/>
    <mergeCell ref="F40:L40"/>
    <mergeCell ref="F41:L41"/>
    <mergeCell ref="F3:L3"/>
    <mergeCell ref="E8:L8"/>
    <mergeCell ref="E29:L29"/>
    <mergeCell ref="F34:L34"/>
    <mergeCell ref="F35:L35"/>
    <mergeCell ref="F36:L36"/>
    <mergeCell ref="F37:L37"/>
    <mergeCell ref="F38:L38"/>
    <mergeCell ref="F24:L24"/>
    <mergeCell ref="F30:L30"/>
    <mergeCell ref="F31:L31"/>
    <mergeCell ref="F32:L32"/>
    <mergeCell ref="F33:L33"/>
    <mergeCell ref="F19:L19"/>
    <mergeCell ref="F20:L20"/>
    <mergeCell ref="F21:L21"/>
    <mergeCell ref="F22:L22"/>
    <mergeCell ref="F14:L14"/>
    <mergeCell ref="F15:L15"/>
    <mergeCell ref="F16:L16"/>
    <mergeCell ref="F17:L17"/>
    <mergeCell ref="F18:L18"/>
    <mergeCell ref="F9:L9"/>
    <mergeCell ref="F10:L10"/>
    <mergeCell ref="F11:L11"/>
    <mergeCell ref="F12:L12"/>
    <mergeCell ref="F13:L13"/>
    <mergeCell ref="B37:B39"/>
    <mergeCell ref="C37:C39"/>
    <mergeCell ref="B41:D41"/>
    <mergeCell ref="B42:D42"/>
    <mergeCell ref="B10:B18"/>
    <mergeCell ref="C11:C14"/>
    <mergeCell ref="C15:C18"/>
    <mergeCell ref="B19:B22"/>
    <mergeCell ref="C19:C22"/>
    <mergeCell ref="B31:B36"/>
    <mergeCell ref="C31:C33"/>
    <mergeCell ref="C34:C36"/>
    <mergeCell ref="B24:D24"/>
  </mergeCells>
  <phoneticPr fontId="3"/>
  <pageMargins left="0.7" right="0.7" top="0.75" bottom="0.75" header="0.3" footer="0.3"/>
  <pageSetup paperSize="9" scale="99" orientation="portrait" r:id="rId1"/>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R71"/>
  <sheetViews>
    <sheetView view="pageBreakPreview" zoomScale="90" zoomScaleNormal="100" zoomScaleSheetLayoutView="90" workbookViewId="0">
      <selection activeCell="C1" sqref="C1"/>
    </sheetView>
  </sheetViews>
  <sheetFormatPr defaultColWidth="8.7265625" defaultRowHeight="13.5" x14ac:dyDescent="0.15"/>
  <cols>
    <col min="1" max="1" width="1.90625" style="11" customWidth="1"/>
    <col min="2" max="2" width="2.6328125" style="11" customWidth="1"/>
    <col min="3" max="3" width="10.6328125" style="11" customWidth="1"/>
    <col min="4" max="4" width="9.6328125" style="11" customWidth="1"/>
    <col min="5" max="6" width="10.6328125" style="11" customWidth="1"/>
    <col min="7" max="7" width="7.08984375" style="11" customWidth="1"/>
    <col min="8" max="8" width="10.6328125" style="11" customWidth="1"/>
    <col min="9" max="15" width="2.81640625" style="11" customWidth="1"/>
    <col min="16" max="16" width="10.6328125" style="11" customWidth="1"/>
    <col min="17" max="17" width="7.6328125" style="11" customWidth="1"/>
    <col min="18" max="18" width="0.6328125" style="11" customWidth="1"/>
    <col min="19" max="16384" width="8.7265625" style="11"/>
  </cols>
  <sheetData>
    <row r="1" spans="1:17" s="1" customFormat="1" ht="18" customHeight="1" x14ac:dyDescent="0.15"/>
    <row r="2" spans="1:17" ht="18.75" customHeight="1" x14ac:dyDescent="0.15">
      <c r="A2" s="1"/>
      <c r="B2" s="1"/>
    </row>
    <row r="3" spans="1:17" ht="13.5" customHeight="1" x14ac:dyDescent="0.15">
      <c r="A3" s="438" t="s">
        <v>131</v>
      </c>
      <c r="B3" s="439"/>
      <c r="C3" s="439"/>
      <c r="D3" s="439"/>
      <c r="E3" s="440"/>
      <c r="F3" s="91"/>
      <c r="G3"/>
      <c r="H3" s="417" t="s">
        <v>23</v>
      </c>
      <c r="I3" s="399"/>
      <c r="J3" s="399"/>
      <c r="K3" s="399"/>
      <c r="L3" s="399"/>
      <c r="M3" s="399"/>
      <c r="N3" s="399"/>
      <c r="O3" s="400"/>
    </row>
    <row r="4" spans="1:17" ht="14.25" customHeight="1" x14ac:dyDescent="0.15">
      <c r="A4" s="441"/>
      <c r="B4" s="442"/>
      <c r="C4" s="442"/>
      <c r="D4" s="442"/>
      <c r="E4" s="443"/>
      <c r="F4" s="91"/>
      <c r="G4"/>
      <c r="H4" s="418"/>
      <c r="I4" s="401"/>
      <c r="J4" s="401"/>
      <c r="K4" s="401"/>
      <c r="L4" s="401"/>
      <c r="M4" s="401"/>
      <c r="N4" s="401"/>
      <c r="O4" s="402"/>
    </row>
    <row r="5" spans="1:17" ht="24" customHeight="1" x14ac:dyDescent="0.15">
      <c r="C5" s="13"/>
      <c r="D5" s="13"/>
      <c r="E5" s="12"/>
      <c r="F5" s="12"/>
      <c r="G5" s="12"/>
      <c r="H5" s="98" t="s">
        <v>143</v>
      </c>
      <c r="I5" s="94"/>
      <c r="J5" s="95"/>
      <c r="K5" s="95"/>
      <c r="L5" s="95"/>
      <c r="M5" s="95"/>
      <c r="N5" s="95"/>
      <c r="O5" s="114"/>
    </row>
    <row r="6" spans="1:17" ht="27" customHeight="1" x14ac:dyDescent="0.15">
      <c r="A6" s="30" t="s">
        <v>27</v>
      </c>
      <c r="B6" s="30"/>
      <c r="C6" s="28"/>
      <c r="D6" s="28"/>
      <c r="E6" s="28"/>
      <c r="F6" s="28"/>
      <c r="G6" s="28"/>
      <c r="H6" s="28"/>
    </row>
    <row r="7" spans="1:17" ht="11.25" customHeight="1" x14ac:dyDescent="0.15">
      <c r="A7" s="28"/>
      <c r="B7" s="28"/>
      <c r="C7" s="28"/>
      <c r="D7" s="28"/>
      <c r="E7" s="28"/>
      <c r="F7" s="28"/>
      <c r="G7" s="28"/>
      <c r="H7" s="28"/>
    </row>
    <row r="8" spans="1:17" ht="51" customHeight="1" x14ac:dyDescent="0.15">
      <c r="A8" s="419" t="s">
        <v>52</v>
      </c>
      <c r="B8" s="419"/>
      <c r="C8" s="419"/>
      <c r="D8" s="419"/>
      <c r="E8" s="419"/>
      <c r="F8" s="419"/>
      <c r="G8" s="419"/>
      <c r="H8" s="419"/>
      <c r="I8" s="419"/>
      <c r="J8" s="419"/>
      <c r="K8" s="419"/>
      <c r="L8" s="419"/>
      <c r="M8" s="419"/>
      <c r="N8" s="419"/>
      <c r="O8" s="419"/>
      <c r="P8" s="37"/>
      <c r="Q8" s="37"/>
    </row>
    <row r="9" spans="1:17" ht="20.100000000000001" customHeight="1" x14ac:dyDescent="0.15">
      <c r="A9" s="28"/>
      <c r="B9" s="414" t="s">
        <v>147</v>
      </c>
      <c r="C9" s="415"/>
      <c r="D9" s="104"/>
      <c r="E9" s="28"/>
      <c r="F9" s="28"/>
      <c r="G9" s="28"/>
      <c r="H9" s="28"/>
      <c r="Q9" s="14"/>
    </row>
    <row r="10" spans="1:17" ht="20.100000000000001" customHeight="1" x14ac:dyDescent="0.15">
      <c r="A10" s="28"/>
      <c r="B10" s="414" t="s">
        <v>148</v>
      </c>
      <c r="C10" s="415"/>
      <c r="D10" s="104"/>
      <c r="E10" s="28"/>
      <c r="F10" s="28"/>
      <c r="G10" s="28"/>
      <c r="H10" s="28"/>
      <c r="Q10" s="14"/>
    </row>
    <row r="11" spans="1:17" ht="20.100000000000001" customHeight="1" x14ac:dyDescent="0.15">
      <c r="A11" s="28"/>
      <c r="B11" s="28"/>
      <c r="C11" s="31"/>
      <c r="D11" s="23"/>
      <c r="E11" s="23"/>
      <c r="F11" s="23"/>
      <c r="G11" s="23"/>
      <c r="H11" s="23"/>
      <c r="I11" s="14"/>
      <c r="J11" s="14"/>
      <c r="K11" s="14"/>
      <c r="L11" s="14"/>
      <c r="M11" s="14"/>
      <c r="N11" s="14"/>
      <c r="O11" s="14" t="s">
        <v>20</v>
      </c>
      <c r="P11" s="23"/>
    </row>
    <row r="12" spans="1:17" s="15" customFormat="1" ht="22.5" customHeight="1" x14ac:dyDescent="0.15">
      <c r="B12" s="492" t="s">
        <v>47</v>
      </c>
      <c r="C12" s="495" t="s">
        <v>37</v>
      </c>
      <c r="D12" s="435" t="s">
        <v>84</v>
      </c>
      <c r="E12" s="409" t="s">
        <v>110</v>
      </c>
      <c r="F12" s="412" t="s">
        <v>98</v>
      </c>
      <c r="G12" s="409" t="s">
        <v>122</v>
      </c>
      <c r="H12" s="403" t="s">
        <v>111</v>
      </c>
      <c r="I12" s="477" t="s">
        <v>113</v>
      </c>
      <c r="J12" s="478"/>
      <c r="K12" s="479"/>
      <c r="L12" s="483" t="s">
        <v>60</v>
      </c>
      <c r="M12" s="484"/>
      <c r="N12" s="484"/>
      <c r="O12" s="485"/>
    </row>
    <row r="13" spans="1:17" s="15" customFormat="1" ht="24.95" customHeight="1" x14ac:dyDescent="0.15">
      <c r="B13" s="493"/>
      <c r="C13" s="496"/>
      <c r="D13" s="436"/>
      <c r="E13" s="410"/>
      <c r="F13" s="413"/>
      <c r="G13" s="411"/>
      <c r="H13" s="404"/>
      <c r="I13" s="480"/>
      <c r="J13" s="481"/>
      <c r="K13" s="482"/>
      <c r="L13" s="486"/>
      <c r="M13" s="487"/>
      <c r="N13" s="487"/>
      <c r="O13" s="488"/>
    </row>
    <row r="14" spans="1:17" s="15" customFormat="1" ht="20.100000000000001" customHeight="1" thickBot="1" x14ac:dyDescent="0.2">
      <c r="B14" s="494"/>
      <c r="C14" s="497"/>
      <c r="D14" s="437"/>
      <c r="E14" s="88" t="s">
        <v>116</v>
      </c>
      <c r="F14" s="89" t="s">
        <v>117</v>
      </c>
      <c r="G14" s="83" t="s">
        <v>118</v>
      </c>
      <c r="H14" s="90" t="s">
        <v>119</v>
      </c>
      <c r="I14" s="420" t="s">
        <v>120</v>
      </c>
      <c r="J14" s="421"/>
      <c r="K14" s="422"/>
      <c r="L14" s="489" t="s">
        <v>121</v>
      </c>
      <c r="M14" s="490"/>
      <c r="N14" s="490"/>
      <c r="O14" s="491"/>
    </row>
    <row r="15" spans="1:17" s="16" customFormat="1" ht="9.9499999999999993" customHeight="1" x14ac:dyDescent="0.15">
      <c r="B15" s="416" t="s">
        <v>48</v>
      </c>
      <c r="C15" s="405"/>
      <c r="D15" s="407"/>
      <c r="E15" s="393"/>
      <c r="F15" s="396"/>
      <c r="G15" s="393"/>
      <c r="H15" s="386"/>
      <c r="I15" s="474"/>
      <c r="J15" s="475"/>
      <c r="K15" s="476"/>
      <c r="L15" s="465"/>
      <c r="M15" s="466"/>
      <c r="N15" s="466"/>
      <c r="O15" s="467"/>
    </row>
    <row r="16" spans="1:17" s="16" customFormat="1" ht="9.9499999999999993" customHeight="1" x14ac:dyDescent="0.15">
      <c r="B16" s="416"/>
      <c r="C16" s="406"/>
      <c r="D16" s="408"/>
      <c r="E16" s="394"/>
      <c r="F16" s="397"/>
      <c r="G16" s="394"/>
      <c r="H16" s="387"/>
      <c r="I16" s="458"/>
      <c r="J16" s="459"/>
      <c r="K16" s="460"/>
      <c r="L16" s="468"/>
      <c r="M16" s="469"/>
      <c r="N16" s="469"/>
      <c r="O16" s="470"/>
    </row>
    <row r="17" spans="2:15" s="16" customFormat="1" ht="9.9499999999999993" customHeight="1" x14ac:dyDescent="0.15">
      <c r="B17" s="416"/>
      <c r="C17" s="389"/>
      <c r="D17" s="390"/>
      <c r="E17" s="394"/>
      <c r="F17" s="397"/>
      <c r="G17" s="394"/>
      <c r="H17" s="387"/>
      <c r="I17" s="458"/>
      <c r="J17" s="459"/>
      <c r="K17" s="460"/>
      <c r="L17" s="468"/>
      <c r="M17" s="469"/>
      <c r="N17" s="469"/>
      <c r="O17" s="470"/>
    </row>
    <row r="18" spans="2:15" s="16" customFormat="1" ht="9.9499999999999993" customHeight="1" x14ac:dyDescent="0.15">
      <c r="B18" s="416"/>
      <c r="C18" s="389"/>
      <c r="D18" s="390"/>
      <c r="E18" s="394"/>
      <c r="F18" s="397"/>
      <c r="G18" s="394"/>
      <c r="H18" s="387"/>
      <c r="I18" s="458"/>
      <c r="J18" s="459"/>
      <c r="K18" s="460"/>
      <c r="L18" s="468"/>
      <c r="M18" s="469"/>
      <c r="N18" s="469"/>
      <c r="O18" s="470"/>
    </row>
    <row r="19" spans="2:15" s="16" customFormat="1" ht="9.9499999999999993" customHeight="1" x14ac:dyDescent="0.15">
      <c r="B19" s="416"/>
      <c r="C19" s="389"/>
      <c r="D19" s="390"/>
      <c r="E19" s="394"/>
      <c r="F19" s="397"/>
      <c r="G19" s="394"/>
      <c r="H19" s="387"/>
      <c r="I19" s="458"/>
      <c r="J19" s="459"/>
      <c r="K19" s="460"/>
      <c r="L19" s="468"/>
      <c r="M19" s="469"/>
      <c r="N19" s="469"/>
      <c r="O19" s="470"/>
    </row>
    <row r="20" spans="2:15" s="16" customFormat="1" ht="9.9499999999999993" customHeight="1" x14ac:dyDescent="0.15">
      <c r="B20" s="416"/>
      <c r="C20" s="389"/>
      <c r="D20" s="390"/>
      <c r="E20" s="394"/>
      <c r="F20" s="397"/>
      <c r="G20" s="394"/>
      <c r="H20" s="387"/>
      <c r="I20" s="458"/>
      <c r="J20" s="459"/>
      <c r="K20" s="460"/>
      <c r="L20" s="468"/>
      <c r="M20" s="469"/>
      <c r="N20" s="469"/>
      <c r="O20" s="470"/>
    </row>
    <row r="21" spans="2:15" s="16" customFormat="1" ht="9.9499999999999993" customHeight="1" x14ac:dyDescent="0.15">
      <c r="B21" s="416"/>
      <c r="C21" s="389"/>
      <c r="D21" s="390"/>
      <c r="E21" s="394"/>
      <c r="F21" s="397"/>
      <c r="G21" s="394"/>
      <c r="H21" s="387"/>
      <c r="I21" s="458"/>
      <c r="J21" s="459"/>
      <c r="K21" s="460"/>
      <c r="L21" s="468"/>
      <c r="M21" s="469"/>
      <c r="N21" s="469"/>
      <c r="O21" s="470"/>
    </row>
    <row r="22" spans="2:15" s="16" customFormat="1" ht="9.9499999999999993" customHeight="1" x14ac:dyDescent="0.15">
      <c r="B22" s="416"/>
      <c r="C22" s="389"/>
      <c r="D22" s="390"/>
      <c r="E22" s="394"/>
      <c r="F22" s="397"/>
      <c r="G22" s="394"/>
      <c r="H22" s="387"/>
      <c r="I22" s="458"/>
      <c r="J22" s="459"/>
      <c r="K22" s="460"/>
      <c r="L22" s="468"/>
      <c r="M22" s="469"/>
      <c r="N22" s="469"/>
      <c r="O22" s="470"/>
    </row>
    <row r="23" spans="2:15" s="16" customFormat="1" ht="9.9499999999999993" customHeight="1" x14ac:dyDescent="0.15">
      <c r="B23" s="416"/>
      <c r="C23" s="391"/>
      <c r="D23" s="392"/>
      <c r="E23" s="394"/>
      <c r="F23" s="397"/>
      <c r="G23" s="394"/>
      <c r="H23" s="387"/>
      <c r="I23" s="458"/>
      <c r="J23" s="459"/>
      <c r="K23" s="460"/>
      <c r="L23" s="468"/>
      <c r="M23" s="469"/>
      <c r="N23" s="469"/>
      <c r="O23" s="470"/>
    </row>
    <row r="24" spans="2:15" s="16" customFormat="1" ht="9.9499999999999993" customHeight="1" thickBot="1" x14ac:dyDescent="0.2">
      <c r="B24" s="416"/>
      <c r="C24" s="389"/>
      <c r="D24" s="390"/>
      <c r="E24" s="395"/>
      <c r="F24" s="398"/>
      <c r="G24" s="395"/>
      <c r="H24" s="388"/>
      <c r="I24" s="458"/>
      <c r="J24" s="459"/>
      <c r="K24" s="460"/>
      <c r="L24" s="468"/>
      <c r="M24" s="469"/>
      <c r="N24" s="469"/>
      <c r="O24" s="470"/>
    </row>
    <row r="25" spans="2:15" ht="9.9499999999999993" customHeight="1" x14ac:dyDescent="0.15">
      <c r="B25" s="416"/>
      <c r="C25" s="427" t="s">
        <v>38</v>
      </c>
      <c r="D25" s="429">
        <f>SUM(D15:D24)</f>
        <v>0</v>
      </c>
      <c r="E25" s="431">
        <f>IF(D25=0,0,IF(D25&gt;100000,100000,IF(D25&lt;=30000,"3万円以下は対象外です",D25)))</f>
        <v>0</v>
      </c>
      <c r="F25" s="433">
        <v>-30000</v>
      </c>
      <c r="G25" s="423"/>
      <c r="H25" s="425">
        <f>(E25+F25)*G25</f>
        <v>0</v>
      </c>
      <c r="I25" s="452"/>
      <c r="J25" s="453"/>
      <c r="K25" s="454"/>
      <c r="L25" s="468"/>
      <c r="M25" s="469"/>
      <c r="N25" s="469"/>
      <c r="O25" s="470"/>
    </row>
    <row r="26" spans="2:15" ht="9.9499999999999993" customHeight="1" thickBot="1" x14ac:dyDescent="0.2">
      <c r="B26" s="416"/>
      <c r="C26" s="444"/>
      <c r="D26" s="445"/>
      <c r="E26" s="498"/>
      <c r="F26" s="434"/>
      <c r="G26" s="424"/>
      <c r="H26" s="426"/>
      <c r="I26" s="455"/>
      <c r="J26" s="456"/>
      <c r="K26" s="457"/>
      <c r="L26" s="468"/>
      <c r="M26" s="469"/>
      <c r="N26" s="469"/>
      <c r="O26" s="470"/>
    </row>
    <row r="27" spans="2:15" s="16" customFormat="1" ht="9.9499999999999993" customHeight="1" x14ac:dyDescent="0.15">
      <c r="B27" s="416" t="s">
        <v>49</v>
      </c>
      <c r="C27" s="405"/>
      <c r="D27" s="407"/>
      <c r="E27" s="393"/>
      <c r="F27" s="396"/>
      <c r="G27" s="393"/>
      <c r="H27" s="386"/>
      <c r="I27" s="458"/>
      <c r="J27" s="459"/>
      <c r="K27" s="460"/>
      <c r="L27" s="468"/>
      <c r="M27" s="469"/>
      <c r="N27" s="469"/>
      <c r="O27" s="470"/>
    </row>
    <row r="28" spans="2:15" s="16" customFormat="1" ht="9.9499999999999993" customHeight="1" x14ac:dyDescent="0.15">
      <c r="B28" s="416"/>
      <c r="C28" s="406"/>
      <c r="D28" s="408"/>
      <c r="E28" s="394"/>
      <c r="F28" s="397"/>
      <c r="G28" s="394"/>
      <c r="H28" s="387"/>
      <c r="I28" s="458"/>
      <c r="J28" s="459"/>
      <c r="K28" s="460"/>
      <c r="L28" s="468"/>
      <c r="M28" s="469"/>
      <c r="N28" s="469"/>
      <c r="O28" s="470"/>
    </row>
    <row r="29" spans="2:15" s="16" customFormat="1" ht="9.9499999999999993" customHeight="1" x14ac:dyDescent="0.15">
      <c r="B29" s="416"/>
      <c r="C29" s="389"/>
      <c r="D29" s="390"/>
      <c r="E29" s="394"/>
      <c r="F29" s="397"/>
      <c r="G29" s="394"/>
      <c r="H29" s="387"/>
      <c r="I29" s="458"/>
      <c r="J29" s="459"/>
      <c r="K29" s="460"/>
      <c r="L29" s="468"/>
      <c r="M29" s="469"/>
      <c r="N29" s="469"/>
      <c r="O29" s="470"/>
    </row>
    <row r="30" spans="2:15" s="16" customFormat="1" ht="9.9499999999999993" customHeight="1" x14ac:dyDescent="0.15">
      <c r="B30" s="416"/>
      <c r="C30" s="389"/>
      <c r="D30" s="390"/>
      <c r="E30" s="394"/>
      <c r="F30" s="397"/>
      <c r="G30" s="394"/>
      <c r="H30" s="387"/>
      <c r="I30" s="458"/>
      <c r="J30" s="459"/>
      <c r="K30" s="460"/>
      <c r="L30" s="468"/>
      <c r="M30" s="469"/>
      <c r="N30" s="469"/>
      <c r="O30" s="470"/>
    </row>
    <row r="31" spans="2:15" s="16" customFormat="1" ht="9.9499999999999993" customHeight="1" x14ac:dyDescent="0.15">
      <c r="B31" s="416"/>
      <c r="C31" s="389"/>
      <c r="D31" s="390"/>
      <c r="E31" s="394"/>
      <c r="F31" s="397"/>
      <c r="G31" s="394"/>
      <c r="H31" s="387"/>
      <c r="I31" s="458"/>
      <c r="J31" s="459"/>
      <c r="K31" s="460"/>
      <c r="L31" s="468"/>
      <c r="M31" s="469"/>
      <c r="N31" s="469"/>
      <c r="O31" s="470"/>
    </row>
    <row r="32" spans="2:15" s="16" customFormat="1" ht="9.9499999999999993" customHeight="1" x14ac:dyDescent="0.15">
      <c r="B32" s="416"/>
      <c r="C32" s="389"/>
      <c r="D32" s="390"/>
      <c r="E32" s="394"/>
      <c r="F32" s="397"/>
      <c r="G32" s="394"/>
      <c r="H32" s="387"/>
      <c r="I32" s="458"/>
      <c r="J32" s="459"/>
      <c r="K32" s="460"/>
      <c r="L32" s="468"/>
      <c r="M32" s="469"/>
      <c r="N32" s="469"/>
      <c r="O32" s="470"/>
    </row>
    <row r="33" spans="2:15" s="16" customFormat="1" ht="9.9499999999999993" customHeight="1" x14ac:dyDescent="0.15">
      <c r="B33" s="416"/>
      <c r="C33" s="389"/>
      <c r="D33" s="390"/>
      <c r="E33" s="394"/>
      <c r="F33" s="397"/>
      <c r="G33" s="394"/>
      <c r="H33" s="387"/>
      <c r="I33" s="458"/>
      <c r="J33" s="459"/>
      <c r="K33" s="460"/>
      <c r="L33" s="468"/>
      <c r="M33" s="469"/>
      <c r="N33" s="469"/>
      <c r="O33" s="470"/>
    </row>
    <row r="34" spans="2:15" s="16" customFormat="1" ht="9.9499999999999993" customHeight="1" x14ac:dyDescent="0.15">
      <c r="B34" s="416"/>
      <c r="C34" s="389"/>
      <c r="D34" s="390"/>
      <c r="E34" s="394"/>
      <c r="F34" s="397"/>
      <c r="G34" s="394"/>
      <c r="H34" s="387"/>
      <c r="I34" s="458"/>
      <c r="J34" s="459"/>
      <c r="K34" s="460"/>
      <c r="L34" s="468"/>
      <c r="M34" s="469"/>
      <c r="N34" s="469"/>
      <c r="O34" s="470"/>
    </row>
    <row r="35" spans="2:15" s="16" customFormat="1" ht="9.9499999999999993" customHeight="1" x14ac:dyDescent="0.15">
      <c r="B35" s="416"/>
      <c r="C35" s="391"/>
      <c r="D35" s="392"/>
      <c r="E35" s="394"/>
      <c r="F35" s="397"/>
      <c r="G35" s="394"/>
      <c r="H35" s="387"/>
      <c r="I35" s="458"/>
      <c r="J35" s="459"/>
      <c r="K35" s="460"/>
      <c r="L35" s="468"/>
      <c r="M35" s="469"/>
      <c r="N35" s="469"/>
      <c r="O35" s="470"/>
    </row>
    <row r="36" spans="2:15" s="16" customFormat="1" ht="9.9499999999999993" customHeight="1" thickBot="1" x14ac:dyDescent="0.2">
      <c r="B36" s="416"/>
      <c r="C36" s="389"/>
      <c r="D36" s="390"/>
      <c r="E36" s="395"/>
      <c r="F36" s="398"/>
      <c r="G36" s="395"/>
      <c r="H36" s="388"/>
      <c r="I36" s="458"/>
      <c r="J36" s="459"/>
      <c r="K36" s="460"/>
      <c r="L36" s="468"/>
      <c r="M36" s="469"/>
      <c r="N36" s="469"/>
      <c r="O36" s="470"/>
    </row>
    <row r="37" spans="2:15" ht="9.9499999999999993" customHeight="1" x14ac:dyDescent="0.15">
      <c r="B37" s="416"/>
      <c r="C37" s="427" t="s">
        <v>38</v>
      </c>
      <c r="D37" s="429">
        <f>SUM(D27:D36)</f>
        <v>0</v>
      </c>
      <c r="E37" s="431">
        <f>IF(D37=0,0,IF(D37&gt;100000,100000,IF(D37&lt;=30000,"3万円以下は対象外です",D37)))</f>
        <v>0</v>
      </c>
      <c r="F37" s="433">
        <v>-30000</v>
      </c>
      <c r="G37" s="423"/>
      <c r="H37" s="425">
        <f>(E37+F37)*G37</f>
        <v>0</v>
      </c>
      <c r="I37" s="452"/>
      <c r="J37" s="453"/>
      <c r="K37" s="454"/>
      <c r="L37" s="468"/>
      <c r="M37" s="469"/>
      <c r="N37" s="469"/>
      <c r="O37" s="470"/>
    </row>
    <row r="38" spans="2:15" ht="9.9499999999999993" customHeight="1" thickBot="1" x14ac:dyDescent="0.2">
      <c r="B38" s="416"/>
      <c r="C38" s="444"/>
      <c r="D38" s="445"/>
      <c r="E38" s="498"/>
      <c r="F38" s="434"/>
      <c r="G38" s="424"/>
      <c r="H38" s="426"/>
      <c r="I38" s="455"/>
      <c r="J38" s="456"/>
      <c r="K38" s="457"/>
      <c r="L38" s="468"/>
      <c r="M38" s="469"/>
      <c r="N38" s="469"/>
      <c r="O38" s="470"/>
    </row>
    <row r="39" spans="2:15" s="16" customFormat="1" ht="9.9499999999999993" customHeight="1" x14ac:dyDescent="0.15">
      <c r="B39" s="416" t="s">
        <v>50</v>
      </c>
      <c r="C39" s="405"/>
      <c r="D39" s="407"/>
      <c r="E39" s="393"/>
      <c r="F39" s="396"/>
      <c r="G39" s="393"/>
      <c r="H39" s="386"/>
      <c r="I39" s="458"/>
      <c r="J39" s="459"/>
      <c r="K39" s="460"/>
      <c r="L39" s="468"/>
      <c r="M39" s="469"/>
      <c r="N39" s="469"/>
      <c r="O39" s="470"/>
    </row>
    <row r="40" spans="2:15" s="16" customFormat="1" ht="9.9499999999999993" customHeight="1" x14ac:dyDescent="0.15">
      <c r="B40" s="416"/>
      <c r="C40" s="406"/>
      <c r="D40" s="408"/>
      <c r="E40" s="394"/>
      <c r="F40" s="397"/>
      <c r="G40" s="394"/>
      <c r="H40" s="387"/>
      <c r="I40" s="458"/>
      <c r="J40" s="459"/>
      <c r="K40" s="460"/>
      <c r="L40" s="468"/>
      <c r="M40" s="469"/>
      <c r="N40" s="469"/>
      <c r="O40" s="470"/>
    </row>
    <row r="41" spans="2:15" s="16" customFormat="1" ht="9.9499999999999993" customHeight="1" x14ac:dyDescent="0.15">
      <c r="B41" s="416"/>
      <c r="C41" s="389"/>
      <c r="D41" s="390"/>
      <c r="E41" s="394"/>
      <c r="F41" s="397"/>
      <c r="G41" s="394"/>
      <c r="H41" s="387"/>
      <c r="I41" s="458"/>
      <c r="J41" s="459"/>
      <c r="K41" s="460"/>
      <c r="L41" s="468"/>
      <c r="M41" s="469"/>
      <c r="N41" s="469"/>
      <c r="O41" s="470"/>
    </row>
    <row r="42" spans="2:15" s="16" customFormat="1" ht="9.9499999999999993" customHeight="1" x14ac:dyDescent="0.15">
      <c r="B42" s="416"/>
      <c r="C42" s="389"/>
      <c r="D42" s="390"/>
      <c r="E42" s="394"/>
      <c r="F42" s="397"/>
      <c r="G42" s="394"/>
      <c r="H42" s="387"/>
      <c r="I42" s="458"/>
      <c r="J42" s="459"/>
      <c r="K42" s="460"/>
      <c r="L42" s="468"/>
      <c r="M42" s="469"/>
      <c r="N42" s="469"/>
      <c r="O42" s="470"/>
    </row>
    <row r="43" spans="2:15" s="16" customFormat="1" ht="9.9499999999999993" customHeight="1" x14ac:dyDescent="0.15">
      <c r="B43" s="416"/>
      <c r="C43" s="389"/>
      <c r="D43" s="390"/>
      <c r="E43" s="394"/>
      <c r="F43" s="397"/>
      <c r="G43" s="394"/>
      <c r="H43" s="387"/>
      <c r="I43" s="458"/>
      <c r="J43" s="459"/>
      <c r="K43" s="460"/>
      <c r="L43" s="468"/>
      <c r="M43" s="469"/>
      <c r="N43" s="469"/>
      <c r="O43" s="470"/>
    </row>
    <row r="44" spans="2:15" s="16" customFormat="1" ht="9.9499999999999993" customHeight="1" x14ac:dyDescent="0.15">
      <c r="B44" s="416"/>
      <c r="C44" s="389"/>
      <c r="D44" s="390"/>
      <c r="E44" s="394"/>
      <c r="F44" s="397"/>
      <c r="G44" s="394"/>
      <c r="H44" s="387"/>
      <c r="I44" s="458"/>
      <c r="J44" s="459"/>
      <c r="K44" s="460"/>
      <c r="L44" s="468"/>
      <c r="M44" s="469"/>
      <c r="N44" s="469"/>
      <c r="O44" s="470"/>
    </row>
    <row r="45" spans="2:15" s="16" customFormat="1" ht="9.9499999999999993" customHeight="1" x14ac:dyDescent="0.15">
      <c r="B45" s="416"/>
      <c r="C45" s="389"/>
      <c r="D45" s="390"/>
      <c r="E45" s="394"/>
      <c r="F45" s="397"/>
      <c r="G45" s="394"/>
      <c r="H45" s="387"/>
      <c r="I45" s="458"/>
      <c r="J45" s="459"/>
      <c r="K45" s="460"/>
      <c r="L45" s="468"/>
      <c r="M45" s="469"/>
      <c r="N45" s="469"/>
      <c r="O45" s="470"/>
    </row>
    <row r="46" spans="2:15" s="16" customFormat="1" ht="9.9499999999999993" customHeight="1" x14ac:dyDescent="0.15">
      <c r="B46" s="416"/>
      <c r="C46" s="389"/>
      <c r="D46" s="390"/>
      <c r="E46" s="394"/>
      <c r="F46" s="397"/>
      <c r="G46" s="394"/>
      <c r="H46" s="387"/>
      <c r="I46" s="458"/>
      <c r="J46" s="459"/>
      <c r="K46" s="460"/>
      <c r="L46" s="468"/>
      <c r="M46" s="469"/>
      <c r="N46" s="469"/>
      <c r="O46" s="470"/>
    </row>
    <row r="47" spans="2:15" s="16" customFormat="1" ht="9.9499999999999993" customHeight="1" x14ac:dyDescent="0.15">
      <c r="B47" s="416"/>
      <c r="C47" s="391"/>
      <c r="D47" s="392"/>
      <c r="E47" s="394"/>
      <c r="F47" s="397"/>
      <c r="G47" s="394"/>
      <c r="H47" s="387"/>
      <c r="I47" s="458"/>
      <c r="J47" s="459"/>
      <c r="K47" s="460"/>
      <c r="L47" s="468"/>
      <c r="M47" s="469"/>
      <c r="N47" s="469"/>
      <c r="O47" s="470"/>
    </row>
    <row r="48" spans="2:15" s="16" customFormat="1" ht="9.9499999999999993" customHeight="1" thickBot="1" x14ac:dyDescent="0.2">
      <c r="B48" s="416"/>
      <c r="C48" s="389"/>
      <c r="D48" s="390"/>
      <c r="E48" s="395"/>
      <c r="F48" s="398"/>
      <c r="G48" s="395"/>
      <c r="H48" s="388"/>
      <c r="I48" s="458"/>
      <c r="J48" s="459"/>
      <c r="K48" s="460"/>
      <c r="L48" s="468"/>
      <c r="M48" s="469"/>
      <c r="N48" s="469"/>
      <c r="O48" s="470"/>
    </row>
    <row r="49" spans="1:18" ht="9.9499999999999993" customHeight="1" x14ac:dyDescent="0.15">
      <c r="B49" s="416"/>
      <c r="C49" s="427" t="s">
        <v>38</v>
      </c>
      <c r="D49" s="429">
        <f>SUM(D39:D48)</f>
        <v>0</v>
      </c>
      <c r="E49" s="431">
        <f>IF(D49=0,0,IF(D49&gt;100000,100000,IF(D49&lt;=30000,"3万円以下は対象外です",D49)))</f>
        <v>0</v>
      </c>
      <c r="F49" s="433">
        <v>-30000</v>
      </c>
      <c r="G49" s="423"/>
      <c r="H49" s="425">
        <f>(E49+F49)*G49</f>
        <v>0</v>
      </c>
      <c r="I49" s="452"/>
      <c r="J49" s="453"/>
      <c r="K49" s="454"/>
      <c r="L49" s="468"/>
      <c r="M49" s="469"/>
      <c r="N49" s="469"/>
      <c r="O49" s="470"/>
    </row>
    <row r="50" spans="1:18" ht="9.9499999999999993" customHeight="1" thickBot="1" x14ac:dyDescent="0.2">
      <c r="B50" s="416"/>
      <c r="C50" s="428"/>
      <c r="D50" s="430"/>
      <c r="E50" s="432"/>
      <c r="F50" s="434"/>
      <c r="G50" s="424"/>
      <c r="H50" s="426"/>
      <c r="I50" s="455"/>
      <c r="J50" s="456"/>
      <c r="K50" s="457"/>
      <c r="L50" s="471"/>
      <c r="M50" s="472"/>
      <c r="N50" s="472"/>
      <c r="O50" s="473"/>
    </row>
    <row r="51" spans="1:18" ht="12" customHeight="1" x14ac:dyDescent="0.15">
      <c r="B51" s="15"/>
      <c r="C51" s="24"/>
      <c r="D51" s="36"/>
      <c r="E51" s="36"/>
      <c r="F51" s="501" t="s">
        <v>51</v>
      </c>
      <c r="G51" s="431">
        <f>G25+G37+G49</f>
        <v>0</v>
      </c>
      <c r="H51" s="499">
        <f>H25+H37+H49</f>
        <v>0</v>
      </c>
      <c r="I51" s="461">
        <f t="shared" ref="I51:K51" si="0">I25+I37+I49</f>
        <v>0</v>
      </c>
      <c r="J51" s="462">
        <f t="shared" si="0"/>
        <v>0</v>
      </c>
      <c r="K51" s="462">
        <f t="shared" si="0"/>
        <v>0</v>
      </c>
      <c r="L51" s="446">
        <f>ROUNDDOWN(H51-I51,-3)</f>
        <v>0</v>
      </c>
      <c r="M51" s="447"/>
      <c r="N51" s="447"/>
      <c r="O51" s="448"/>
    </row>
    <row r="52" spans="1:18" ht="12" customHeight="1" thickBot="1" x14ac:dyDescent="0.2">
      <c r="B52" s="15"/>
      <c r="C52" s="24"/>
      <c r="D52" s="36"/>
      <c r="E52" s="36"/>
      <c r="F52" s="502"/>
      <c r="G52" s="432"/>
      <c r="H52" s="500"/>
      <c r="I52" s="463"/>
      <c r="J52" s="464"/>
      <c r="K52" s="464"/>
      <c r="L52" s="449"/>
      <c r="M52" s="450"/>
      <c r="N52" s="450"/>
      <c r="O52" s="451"/>
    </row>
    <row r="53" spans="1:18" ht="21" customHeight="1" x14ac:dyDescent="0.15">
      <c r="C53" s="24"/>
      <c r="D53" s="25"/>
      <c r="E53" s="25"/>
      <c r="F53" s="25"/>
      <c r="G53" s="25"/>
      <c r="H53" s="25"/>
      <c r="I53" s="17"/>
      <c r="J53" s="17"/>
      <c r="K53" s="17"/>
      <c r="L53" s="17"/>
      <c r="M53" s="17"/>
      <c r="N53" s="17"/>
      <c r="O53" s="26"/>
      <c r="P53" s="27"/>
      <c r="Q53" s="26"/>
      <c r="R53" s="26"/>
    </row>
    <row r="54" spans="1:18" ht="21" customHeight="1" x14ac:dyDescent="0.15">
      <c r="C54" s="24"/>
      <c r="D54" s="25"/>
      <c r="E54" s="25"/>
      <c r="F54" s="25"/>
      <c r="G54" s="25"/>
      <c r="H54" s="25"/>
      <c r="I54" s="17"/>
      <c r="J54" s="17"/>
      <c r="K54" s="17"/>
      <c r="L54" s="17"/>
      <c r="M54" s="17"/>
      <c r="N54" s="17"/>
      <c r="O54" s="26"/>
      <c r="P54" s="27"/>
      <c r="Q54" s="26"/>
      <c r="R54" s="26"/>
    </row>
    <row r="55" spans="1:18" ht="27" customHeight="1" x14ac:dyDescent="0.15">
      <c r="A55" s="30" t="s">
        <v>32</v>
      </c>
      <c r="B55" s="30"/>
      <c r="C55" s="28"/>
      <c r="D55" s="28"/>
      <c r="E55" s="28"/>
      <c r="F55" s="28"/>
      <c r="G55" s="28"/>
      <c r="H55" s="28"/>
      <c r="I55" s="12"/>
      <c r="J55" s="12"/>
      <c r="K55" s="12"/>
      <c r="L55" s="12"/>
      <c r="M55" s="12"/>
      <c r="N55" s="12"/>
    </row>
    <row r="56" spans="1:18" ht="11.25" customHeight="1" x14ac:dyDescent="0.15">
      <c r="A56" s="28"/>
      <c r="B56" s="28"/>
      <c r="C56" s="28"/>
      <c r="D56" s="28"/>
      <c r="E56" s="28"/>
      <c r="F56" s="28"/>
      <c r="G56" s="28"/>
      <c r="H56" s="28"/>
      <c r="I56" s="12"/>
      <c r="J56" s="12"/>
      <c r="K56" s="12"/>
      <c r="L56" s="12"/>
      <c r="M56" s="12"/>
      <c r="N56" s="12"/>
    </row>
    <row r="57" spans="1:18" ht="34.5" customHeight="1" x14ac:dyDescent="0.15">
      <c r="A57" s="419" t="s">
        <v>29</v>
      </c>
      <c r="B57" s="419"/>
      <c r="C57" s="419"/>
      <c r="D57" s="419"/>
      <c r="E57" s="419"/>
      <c r="F57" s="419"/>
      <c r="G57" s="419"/>
      <c r="H57" s="419"/>
      <c r="I57" s="419"/>
      <c r="J57" s="419"/>
      <c r="K57" s="419"/>
      <c r="L57" s="419"/>
      <c r="M57" s="419"/>
      <c r="N57" s="419"/>
      <c r="O57" s="419"/>
      <c r="P57" s="37"/>
      <c r="Q57" s="37"/>
    </row>
    <row r="58" spans="1:18" ht="6.75" customHeight="1" thickBot="1" x14ac:dyDescent="0.2"/>
    <row r="59" spans="1:18" ht="15.95" customHeight="1" thickBot="1" x14ac:dyDescent="0.2">
      <c r="A59" s="21"/>
      <c r="C59" s="11" t="s">
        <v>82</v>
      </c>
    </row>
    <row r="60" spans="1:18" ht="15.95" customHeight="1" x14ac:dyDescent="0.15">
      <c r="C60" s="11" t="s">
        <v>83</v>
      </c>
    </row>
    <row r="61" spans="1:18" ht="15.95" customHeight="1" thickBot="1" x14ac:dyDescent="0.2"/>
    <row r="62" spans="1:18" ht="15.95" customHeight="1" thickBot="1" x14ac:dyDescent="0.2">
      <c r="A62" s="21"/>
      <c r="C62" s="11" t="s">
        <v>39</v>
      </c>
    </row>
    <row r="63" spans="1:18" ht="15.95" customHeight="1" thickBot="1" x14ac:dyDescent="0.2"/>
    <row r="64" spans="1:18" ht="15.95" customHeight="1" thickBot="1" x14ac:dyDescent="0.2">
      <c r="A64" s="21"/>
      <c r="B64" s="32"/>
      <c r="C64" s="11" t="s">
        <v>44</v>
      </c>
    </row>
    <row r="65" spans="1:3" ht="15.95" customHeight="1" x14ac:dyDescent="0.15">
      <c r="A65" s="32"/>
      <c r="B65" s="32"/>
      <c r="C65" s="11" t="s">
        <v>30</v>
      </c>
    </row>
    <row r="66" spans="1:3" ht="15.95" customHeight="1" thickBot="1" x14ac:dyDescent="0.2"/>
    <row r="67" spans="1:3" ht="15.95" customHeight="1" thickBot="1" x14ac:dyDescent="0.2">
      <c r="A67" s="21"/>
      <c r="C67" s="11" t="s">
        <v>31</v>
      </c>
    </row>
    <row r="68" spans="1:3" ht="15.95" customHeight="1" x14ac:dyDescent="0.15">
      <c r="C68" s="11" t="s">
        <v>150</v>
      </c>
    </row>
    <row r="69" spans="1:3" ht="15.95" customHeight="1" x14ac:dyDescent="0.15">
      <c r="C69" s="11" t="s">
        <v>149</v>
      </c>
    </row>
    <row r="70" spans="1:3" ht="15.95" customHeight="1" x14ac:dyDescent="0.15"/>
    <row r="71" spans="1:3" ht="9" customHeight="1" x14ac:dyDescent="0.15"/>
  </sheetData>
  <mergeCells count="93">
    <mergeCell ref="D19:D20"/>
    <mergeCell ref="D23:D24"/>
    <mergeCell ref="A57:O57"/>
    <mergeCell ref="C25:C26"/>
    <mergeCell ref="D25:D26"/>
    <mergeCell ref="H25:H26"/>
    <mergeCell ref="E25:E26"/>
    <mergeCell ref="F25:F26"/>
    <mergeCell ref="G25:G26"/>
    <mergeCell ref="H51:H52"/>
    <mergeCell ref="F51:F52"/>
    <mergeCell ref="G51:G52"/>
    <mergeCell ref="E37:E38"/>
    <mergeCell ref="F37:F38"/>
    <mergeCell ref="G37:G38"/>
    <mergeCell ref="E39:E48"/>
    <mergeCell ref="C23:C24"/>
    <mergeCell ref="B12:B14"/>
    <mergeCell ref="C12:C14"/>
    <mergeCell ref="C21:C22"/>
    <mergeCell ref="C19:C20"/>
    <mergeCell ref="F15:F24"/>
    <mergeCell ref="E15:E24"/>
    <mergeCell ref="I12:K13"/>
    <mergeCell ref="L12:O13"/>
    <mergeCell ref="L14:O14"/>
    <mergeCell ref="L51:O52"/>
    <mergeCell ref="I25:K26"/>
    <mergeCell ref="I27:K36"/>
    <mergeCell ref="I37:K38"/>
    <mergeCell ref="I39:K48"/>
    <mergeCell ref="I49:K50"/>
    <mergeCell ref="I51:K52"/>
    <mergeCell ref="L15:O50"/>
    <mergeCell ref="I15:K24"/>
    <mergeCell ref="H37:H38"/>
    <mergeCell ref="G39:G48"/>
    <mergeCell ref="H39:H48"/>
    <mergeCell ref="D12:D14"/>
    <mergeCell ref="A3:E4"/>
    <mergeCell ref="C37:C38"/>
    <mergeCell ref="D37:D38"/>
    <mergeCell ref="G27:G36"/>
    <mergeCell ref="B27:B38"/>
    <mergeCell ref="C27:C28"/>
    <mergeCell ref="D27:D28"/>
    <mergeCell ref="G15:G24"/>
    <mergeCell ref="H15:H24"/>
    <mergeCell ref="B39:B50"/>
    <mergeCell ref="C39:C40"/>
    <mergeCell ref="D39:D40"/>
    <mergeCell ref="G49:G50"/>
    <mergeCell ref="H49:H50"/>
    <mergeCell ref="C41:C42"/>
    <mergeCell ref="D41:D42"/>
    <mergeCell ref="C43:C44"/>
    <mergeCell ref="D43:D44"/>
    <mergeCell ref="C45:C46"/>
    <mergeCell ref="F39:F48"/>
    <mergeCell ref="C49:C50"/>
    <mergeCell ref="D49:D50"/>
    <mergeCell ref="E49:E50"/>
    <mergeCell ref="F49:F50"/>
    <mergeCell ref="D45:D46"/>
    <mergeCell ref="C47:C48"/>
    <mergeCell ref="D47:D48"/>
    <mergeCell ref="I3:O4"/>
    <mergeCell ref="H12:H13"/>
    <mergeCell ref="C17:C18"/>
    <mergeCell ref="D17:D18"/>
    <mergeCell ref="C15:C16"/>
    <mergeCell ref="D15:D16"/>
    <mergeCell ref="E12:E13"/>
    <mergeCell ref="G12:G13"/>
    <mergeCell ref="F12:F13"/>
    <mergeCell ref="B9:C9"/>
    <mergeCell ref="B10:C10"/>
    <mergeCell ref="B15:B26"/>
    <mergeCell ref="D21:D22"/>
    <mergeCell ref="H3:H4"/>
    <mergeCell ref="A8:O8"/>
    <mergeCell ref="I14:K14"/>
    <mergeCell ref="H27:H36"/>
    <mergeCell ref="C29:C30"/>
    <mergeCell ref="D29:D30"/>
    <mergeCell ref="C31:C32"/>
    <mergeCell ref="D31:D32"/>
    <mergeCell ref="C33:C34"/>
    <mergeCell ref="D33:D34"/>
    <mergeCell ref="C35:C36"/>
    <mergeCell ref="D35:D36"/>
    <mergeCell ref="E27:E36"/>
    <mergeCell ref="F27:F36"/>
  </mergeCells>
  <phoneticPr fontId="3"/>
  <printOptions horizontalCentered="1"/>
  <pageMargins left="0.19685039370078741" right="0.19685039370078741" top="0.39370078740157483" bottom="0" header="0.11811023622047245" footer="0.19685039370078741"/>
  <pageSetup paperSize="9" scale="80" firstPageNumber="15" orientation="portrait" useFirstPageNumber="1" horizontalDpi="300" verticalDpi="300" r:id="rId1"/>
  <headerFooter scaleWithDoc="0"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A15CFBA-12C1-4C18-845E-47682491F9ED}">
          <x14:formula1>
            <xm:f>データ!$A$1:$A$2</xm:f>
          </x14:formula1>
          <xm:sqref>D9:D10</xm:sqref>
        </x14:dataValidation>
        <x14:dataValidation type="list" allowBlank="1" showInputMessage="1" showErrorMessage="1" xr:uid="{00000000-0002-0000-0400-00000B000000}">
          <x14:formula1>
            <xm:f>データ!$B$2</xm:f>
          </x14:formula1>
          <xm:sqref>B64 B62 B67 B59:B60 A60</xm:sqref>
        </x14:dataValidation>
        <x14:dataValidation type="list" allowBlank="1" showInputMessage="1" showErrorMessage="1" xr:uid="{75D3BDCD-F157-473C-AA07-707A5655B163}">
          <x14:formula1>
            <xm:f>データ!$B$1:$B$2</xm:f>
          </x14:formula1>
          <xm:sqref>A59 A62 A64 A67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S56"/>
  <sheetViews>
    <sheetView view="pageBreakPreview" zoomScale="90" zoomScaleNormal="100" zoomScaleSheetLayoutView="90" workbookViewId="0">
      <selection activeCell="C1" sqref="C1"/>
    </sheetView>
  </sheetViews>
  <sheetFormatPr defaultColWidth="8.7265625" defaultRowHeight="13.5" x14ac:dyDescent="0.15"/>
  <cols>
    <col min="1" max="1" width="1.90625" style="11" customWidth="1"/>
    <col min="2" max="2" width="2.6328125" style="11" customWidth="1"/>
    <col min="3" max="4" width="8.6328125" style="11" customWidth="1"/>
    <col min="5" max="5" width="5.6328125" style="11" customWidth="1"/>
    <col min="6" max="7" width="8.6328125" style="11" customWidth="1"/>
    <col min="8" max="8" width="9.1796875" style="11" customWidth="1"/>
    <col min="9" max="9" width="10.6328125" style="11" customWidth="1"/>
    <col min="10" max="16" width="2.81640625" style="11" customWidth="1"/>
    <col min="17" max="17" width="10.6328125" style="11" customWidth="1"/>
    <col min="18" max="18" width="7.36328125" style="11" customWidth="1"/>
    <col min="19" max="19" width="0.6328125" style="11" customWidth="1"/>
    <col min="20" max="16384" width="8.7265625" style="11"/>
  </cols>
  <sheetData>
    <row r="1" spans="1:18" s="1" customFormat="1" ht="18" customHeight="1" x14ac:dyDescent="0.15"/>
    <row r="2" spans="1:18" ht="18.75" customHeight="1" x14ac:dyDescent="0.15">
      <c r="A2" s="1"/>
      <c r="B2" s="1"/>
    </row>
    <row r="3" spans="1:18" ht="13.5" customHeight="1" x14ac:dyDescent="0.15">
      <c r="A3" s="548" t="s">
        <v>130</v>
      </c>
      <c r="B3" s="549"/>
      <c r="C3" s="549"/>
      <c r="D3" s="549"/>
      <c r="E3" s="549"/>
      <c r="F3" s="550"/>
      <c r="G3"/>
      <c r="H3"/>
      <c r="I3" s="533" t="s">
        <v>23</v>
      </c>
      <c r="J3" s="399"/>
      <c r="K3" s="399"/>
      <c r="L3" s="399"/>
      <c r="M3" s="399"/>
      <c r="N3" s="399"/>
      <c r="O3" s="399"/>
      <c r="P3" s="400"/>
    </row>
    <row r="4" spans="1:18" ht="14.25" customHeight="1" x14ac:dyDescent="0.15">
      <c r="A4" s="551"/>
      <c r="B4" s="552"/>
      <c r="C4" s="552"/>
      <c r="D4" s="552"/>
      <c r="E4" s="552"/>
      <c r="F4" s="553"/>
      <c r="G4"/>
      <c r="H4"/>
      <c r="I4" s="534"/>
      <c r="J4" s="401"/>
      <c r="K4" s="401"/>
      <c r="L4" s="401"/>
      <c r="M4" s="401"/>
      <c r="N4" s="401"/>
      <c r="O4" s="401"/>
      <c r="P4" s="402"/>
    </row>
    <row r="5" spans="1:18" ht="24" customHeight="1" x14ac:dyDescent="0.15">
      <c r="C5" s="13"/>
      <c r="D5" s="13"/>
      <c r="E5" s="13"/>
      <c r="F5" s="12"/>
      <c r="G5" s="12"/>
      <c r="H5" s="12"/>
      <c r="I5" s="98" t="s">
        <v>140</v>
      </c>
      <c r="J5" s="94"/>
      <c r="K5" s="95"/>
      <c r="L5" s="95"/>
      <c r="M5" s="95"/>
      <c r="N5" s="95"/>
      <c r="O5" s="95"/>
      <c r="P5" s="114"/>
    </row>
    <row r="6" spans="1:18" ht="27" customHeight="1" x14ac:dyDescent="0.15">
      <c r="A6" s="30" t="s">
        <v>27</v>
      </c>
      <c r="B6" s="30"/>
      <c r="C6" s="28"/>
      <c r="D6" s="28"/>
      <c r="E6" s="28"/>
      <c r="F6" s="28"/>
      <c r="G6" s="28"/>
      <c r="H6" s="28"/>
      <c r="I6" s="28"/>
      <c r="J6" s="12"/>
      <c r="K6" s="12"/>
      <c r="L6" s="12"/>
      <c r="M6" s="12"/>
      <c r="N6" s="12"/>
      <c r="O6" s="12"/>
    </row>
    <row r="7" spans="1:18" ht="11.25" customHeight="1" x14ac:dyDescent="0.15">
      <c r="A7" s="28"/>
      <c r="B7" s="28"/>
      <c r="C7" s="28"/>
      <c r="D7" s="28"/>
      <c r="E7" s="28"/>
      <c r="F7" s="28"/>
      <c r="G7" s="28"/>
      <c r="H7" s="28"/>
      <c r="I7" s="28"/>
      <c r="J7" s="12"/>
      <c r="K7" s="12"/>
      <c r="L7" s="12"/>
      <c r="M7" s="12"/>
      <c r="N7" s="12"/>
      <c r="O7" s="12"/>
    </row>
    <row r="8" spans="1:18" ht="51" customHeight="1" x14ac:dyDescent="0.15">
      <c r="A8" s="419" t="s">
        <v>52</v>
      </c>
      <c r="B8" s="419"/>
      <c r="C8" s="419"/>
      <c r="D8" s="419"/>
      <c r="E8" s="419"/>
      <c r="F8" s="419"/>
      <c r="G8" s="419"/>
      <c r="H8" s="419"/>
      <c r="I8" s="419"/>
      <c r="J8" s="419"/>
      <c r="K8" s="419"/>
      <c r="L8" s="419"/>
      <c r="M8" s="419"/>
      <c r="N8" s="419"/>
      <c r="O8" s="419"/>
      <c r="P8" s="419"/>
      <c r="Q8" s="37"/>
      <c r="R8" s="37"/>
    </row>
    <row r="9" spans="1:18" ht="20.100000000000001" customHeight="1" x14ac:dyDescent="0.15">
      <c r="A9" s="28"/>
      <c r="B9" s="28"/>
      <c r="C9" s="414" t="s">
        <v>147</v>
      </c>
      <c r="D9" s="415"/>
      <c r="E9" s="104"/>
      <c r="F9" s="28"/>
      <c r="G9" s="28"/>
      <c r="H9" s="28"/>
      <c r="I9" s="28"/>
      <c r="R9" s="14"/>
    </row>
    <row r="10" spans="1:18" ht="20.100000000000001" customHeight="1" x14ac:dyDescent="0.15">
      <c r="A10" s="28"/>
      <c r="B10" s="28"/>
      <c r="C10" s="414" t="s">
        <v>148</v>
      </c>
      <c r="D10" s="415"/>
      <c r="E10" s="104"/>
      <c r="F10" s="28"/>
      <c r="G10" s="28"/>
      <c r="H10" s="28"/>
      <c r="I10" s="28"/>
      <c r="R10" s="14"/>
    </row>
    <row r="11" spans="1:18" ht="20.100000000000001" customHeight="1" thickBot="1" x14ac:dyDescent="0.2">
      <c r="A11" s="28"/>
      <c r="B11" s="28"/>
      <c r="C11" s="31"/>
      <c r="D11" s="31"/>
      <c r="E11" s="23"/>
      <c r="F11" s="23"/>
      <c r="G11" s="23"/>
      <c r="H11" s="23"/>
      <c r="I11" s="23"/>
      <c r="J11" s="14"/>
      <c r="K11" s="14"/>
      <c r="L11" s="14"/>
      <c r="M11" s="14"/>
      <c r="N11" s="14"/>
      <c r="O11" s="14"/>
      <c r="P11" s="14" t="s">
        <v>20</v>
      </c>
      <c r="R11" s="23"/>
    </row>
    <row r="12" spans="1:18" s="15" customFormat="1" ht="22.5" customHeight="1" thickTop="1" x14ac:dyDescent="0.15">
      <c r="B12" s="503" t="s">
        <v>53</v>
      </c>
      <c r="C12" s="505" t="s">
        <v>76</v>
      </c>
      <c r="D12" s="520" t="s">
        <v>105</v>
      </c>
      <c r="E12" s="409" t="s">
        <v>104</v>
      </c>
      <c r="F12" s="409" t="s">
        <v>107</v>
      </c>
      <c r="G12" s="409" t="s">
        <v>110</v>
      </c>
      <c r="H12" s="540" t="s">
        <v>98</v>
      </c>
      <c r="I12" s="537" t="s">
        <v>111</v>
      </c>
      <c r="J12" s="565" t="s">
        <v>113</v>
      </c>
      <c r="K12" s="566"/>
      <c r="L12" s="566"/>
      <c r="M12" s="583" t="s">
        <v>60</v>
      </c>
      <c r="N12" s="584"/>
      <c r="O12" s="584"/>
      <c r="P12" s="585"/>
      <c r="Q12"/>
    </row>
    <row r="13" spans="1:18" s="15" customFormat="1" ht="24.95" customHeight="1" x14ac:dyDescent="0.15">
      <c r="B13" s="504"/>
      <c r="C13" s="506"/>
      <c r="D13" s="521"/>
      <c r="E13" s="411"/>
      <c r="F13" s="410"/>
      <c r="G13" s="410"/>
      <c r="H13" s="541"/>
      <c r="I13" s="538"/>
      <c r="J13" s="567"/>
      <c r="K13" s="568"/>
      <c r="L13" s="568"/>
      <c r="M13" s="586"/>
      <c r="N13" s="587"/>
      <c r="O13" s="587"/>
      <c r="P13" s="588"/>
      <c r="Q13"/>
    </row>
    <row r="14" spans="1:18" s="15" customFormat="1" ht="20.100000000000001" customHeight="1" thickBot="1" x14ac:dyDescent="0.2">
      <c r="B14" s="504"/>
      <c r="C14" s="507"/>
      <c r="D14" s="82" t="s">
        <v>103</v>
      </c>
      <c r="E14" s="83" t="s">
        <v>97</v>
      </c>
      <c r="F14" s="84" t="s">
        <v>106</v>
      </c>
      <c r="G14" s="85" t="s">
        <v>108</v>
      </c>
      <c r="H14" s="86" t="s">
        <v>109</v>
      </c>
      <c r="I14" s="87" t="s">
        <v>112</v>
      </c>
      <c r="J14" s="569" t="s">
        <v>114</v>
      </c>
      <c r="K14" s="570"/>
      <c r="L14" s="570"/>
      <c r="M14" s="589" t="s">
        <v>115</v>
      </c>
      <c r="N14" s="590"/>
      <c r="O14" s="590"/>
      <c r="P14" s="591"/>
      <c r="Q14"/>
    </row>
    <row r="15" spans="1:18" s="16" customFormat="1" ht="20.100000000000001" customHeight="1" x14ac:dyDescent="0.15">
      <c r="B15" s="582" t="s">
        <v>54</v>
      </c>
      <c r="C15" s="542"/>
      <c r="D15" s="601"/>
      <c r="E15" s="543"/>
      <c r="F15" s="545" t="str">
        <f>IF(D15="","",ROUNDDOWN(D15/E15,0))</f>
        <v/>
      </c>
      <c r="G15" s="545">
        <f>IF(F15="",0,IF(F15&gt;100000,100000,IF(F15&lt;=30000,"3万円以下は対象外です",F15)))</f>
        <v>0</v>
      </c>
      <c r="H15" s="433">
        <v>-30000</v>
      </c>
      <c r="I15" s="535">
        <f>(G15+H15)*E15</f>
        <v>0</v>
      </c>
      <c r="J15" s="571"/>
      <c r="K15" s="572"/>
      <c r="L15" s="573"/>
      <c r="M15" s="592"/>
      <c r="N15" s="593"/>
      <c r="O15" s="593"/>
      <c r="P15" s="594"/>
      <c r="Q15"/>
    </row>
    <row r="16" spans="1:18" s="16" customFormat="1" ht="20.100000000000001" customHeight="1" x14ac:dyDescent="0.15">
      <c r="B16" s="416"/>
      <c r="C16" s="526"/>
      <c r="D16" s="555"/>
      <c r="E16" s="544"/>
      <c r="F16" s="554"/>
      <c r="G16" s="546"/>
      <c r="H16" s="547"/>
      <c r="I16" s="536"/>
      <c r="J16" s="574"/>
      <c r="K16" s="575"/>
      <c r="L16" s="576"/>
      <c r="M16" s="595"/>
      <c r="N16" s="596"/>
      <c r="O16" s="596"/>
      <c r="P16" s="597"/>
      <c r="Q16"/>
    </row>
    <row r="17" spans="2:19" s="16" customFormat="1" ht="20.100000000000001" customHeight="1" x14ac:dyDescent="0.15">
      <c r="B17" s="416" t="s">
        <v>55</v>
      </c>
      <c r="C17" s="559"/>
      <c r="D17" s="555"/>
      <c r="E17" s="544"/>
      <c r="F17" s="554" t="str">
        <f t="shared" ref="F17" si="0">IF(D17="","",ROUNDDOWN(D17/E17,0))</f>
        <v/>
      </c>
      <c r="G17" s="554">
        <f>IF(F17="",0,IF(F17&gt;100000,100000,IF(F17&lt;=30000,"3万円以下は対象外です",F17)))</f>
        <v>0</v>
      </c>
      <c r="H17" s="434">
        <v>-30000</v>
      </c>
      <c r="I17" s="539">
        <f t="shared" ref="I17" si="1">(G17+H17)*E17</f>
        <v>0</v>
      </c>
      <c r="J17" s="574"/>
      <c r="K17" s="575"/>
      <c r="L17" s="576"/>
      <c r="M17" s="595"/>
      <c r="N17" s="596"/>
      <c r="O17" s="596"/>
      <c r="P17" s="597"/>
      <c r="Q17"/>
    </row>
    <row r="18" spans="2:19" s="16" customFormat="1" ht="20.100000000000001" customHeight="1" x14ac:dyDescent="0.15">
      <c r="B18" s="416"/>
      <c r="C18" s="559"/>
      <c r="D18" s="555"/>
      <c r="E18" s="544"/>
      <c r="F18" s="554"/>
      <c r="G18" s="554"/>
      <c r="H18" s="434"/>
      <c r="I18" s="539"/>
      <c r="J18" s="574"/>
      <c r="K18" s="575"/>
      <c r="L18" s="576"/>
      <c r="M18" s="595"/>
      <c r="N18" s="596"/>
      <c r="O18" s="596"/>
      <c r="P18" s="597"/>
      <c r="Q18"/>
    </row>
    <row r="19" spans="2:19" s="16" customFormat="1" ht="20.100000000000001" customHeight="1" x14ac:dyDescent="0.15">
      <c r="B19" s="416" t="s">
        <v>56</v>
      </c>
      <c r="C19" s="525"/>
      <c r="D19" s="558"/>
      <c r="E19" s="527"/>
      <c r="F19" s="554" t="str">
        <f t="shared" ref="F19" si="2">IF(D19="","",ROUNDDOWN(D19/E19,0))</f>
        <v/>
      </c>
      <c r="G19" s="556">
        <f>IF(F19="",0,IF(F19&gt;100000,100000,IF(F19&lt;=30000,"3万円以下は対象外です",F19)))</f>
        <v>0</v>
      </c>
      <c r="H19" s="557">
        <v>-30000</v>
      </c>
      <c r="I19" s="539">
        <f t="shared" ref="I19" si="3">(G19+H19)*E19</f>
        <v>0</v>
      </c>
      <c r="J19" s="574"/>
      <c r="K19" s="575"/>
      <c r="L19" s="576"/>
      <c r="M19" s="595"/>
      <c r="N19" s="596"/>
      <c r="O19" s="596"/>
      <c r="P19" s="597"/>
      <c r="Q19"/>
    </row>
    <row r="20" spans="2:19" s="16" customFormat="1" ht="20.100000000000001" customHeight="1" thickBot="1" x14ac:dyDescent="0.2">
      <c r="B20" s="517"/>
      <c r="C20" s="526"/>
      <c r="D20" s="555"/>
      <c r="E20" s="528"/>
      <c r="F20" s="554"/>
      <c r="G20" s="554"/>
      <c r="H20" s="434"/>
      <c r="I20" s="539"/>
      <c r="J20" s="577"/>
      <c r="K20" s="578"/>
      <c r="L20" s="579"/>
      <c r="M20" s="598"/>
      <c r="N20" s="599"/>
      <c r="O20" s="599"/>
      <c r="P20" s="600"/>
      <c r="Q20"/>
    </row>
    <row r="21" spans="2:19" ht="39.950000000000003" customHeight="1" thickBot="1" x14ac:dyDescent="0.2">
      <c r="B21" s="560" t="s">
        <v>51</v>
      </c>
      <c r="C21" s="561"/>
      <c r="D21" s="38">
        <f>SUM(D15:D20)</f>
        <v>0</v>
      </c>
      <c r="E21" s="38">
        <f>SUM(E15:E20)</f>
        <v>0</v>
      </c>
      <c r="F21" s="42"/>
      <c r="G21" s="42"/>
      <c r="H21" s="42"/>
      <c r="I21" s="45">
        <f>SUM(I15:I20)</f>
        <v>0</v>
      </c>
      <c r="J21" s="580">
        <f>SUM(J15:L20)</f>
        <v>0</v>
      </c>
      <c r="K21" s="581"/>
      <c r="L21" s="581"/>
      <c r="M21" s="562">
        <f>ROUNDDOWN((I21-J21),-3)</f>
        <v>0</v>
      </c>
      <c r="N21" s="563"/>
      <c r="O21" s="563"/>
      <c r="P21" s="564"/>
      <c r="Q21" s="27"/>
      <c r="R21" s="26"/>
      <c r="S21" s="26"/>
    </row>
    <row r="22" spans="2:19" ht="21" customHeight="1" x14ac:dyDescent="0.15">
      <c r="C22" s="33" t="s">
        <v>57</v>
      </c>
      <c r="D22" s="33"/>
      <c r="E22" s="25"/>
      <c r="F22" s="25"/>
      <c r="G22" s="25"/>
      <c r="H22" s="25"/>
      <c r="I22" s="25"/>
      <c r="J22" s="17"/>
      <c r="K22" s="17"/>
      <c r="L22" s="17"/>
      <c r="M22" s="17"/>
      <c r="N22" s="17"/>
      <c r="O22" s="17"/>
      <c r="P22" s="26"/>
      <c r="Q22" s="27"/>
      <c r="R22" s="26"/>
      <c r="S22" s="26"/>
    </row>
    <row r="23" spans="2:19" s="15" customFormat="1" ht="18" customHeight="1" x14ac:dyDescent="0.15">
      <c r="B23" s="517" t="s">
        <v>54</v>
      </c>
      <c r="C23" s="508" t="s">
        <v>43</v>
      </c>
      <c r="D23" s="509"/>
      <c r="E23" s="510"/>
      <c r="F23" s="41" t="s">
        <v>42</v>
      </c>
      <c r="G23" s="34"/>
      <c r="H23" s="531" t="s">
        <v>41</v>
      </c>
      <c r="I23" s="531"/>
      <c r="J23" s="531"/>
      <c r="K23" s="531"/>
      <c r="L23" s="531"/>
      <c r="M23" s="96"/>
      <c r="N23" s="96"/>
      <c r="O23" s="96"/>
    </row>
    <row r="24" spans="2:19" s="16" customFormat="1" ht="18" customHeight="1" x14ac:dyDescent="0.15">
      <c r="B24" s="518"/>
      <c r="C24" s="522"/>
      <c r="D24" s="523"/>
      <c r="E24" s="524"/>
      <c r="F24" s="529"/>
      <c r="G24" s="25"/>
      <c r="H24" s="532"/>
      <c r="I24" s="532"/>
      <c r="J24" s="532"/>
      <c r="K24" s="532"/>
      <c r="L24" s="532"/>
      <c r="M24" s="97"/>
      <c r="N24" s="97"/>
      <c r="O24" s="97"/>
    </row>
    <row r="25" spans="2:19" s="16" customFormat="1" ht="18" customHeight="1" x14ac:dyDescent="0.15">
      <c r="B25" s="518"/>
      <c r="C25" s="514"/>
      <c r="D25" s="515"/>
      <c r="E25" s="516"/>
      <c r="F25" s="529"/>
      <c r="G25" s="25"/>
      <c r="H25" s="532"/>
      <c r="I25" s="532"/>
      <c r="J25" s="532"/>
      <c r="K25" s="532"/>
      <c r="L25" s="532"/>
      <c r="M25" s="97"/>
      <c r="N25" s="97"/>
      <c r="O25" s="97"/>
    </row>
    <row r="26" spans="2:19" s="16" customFormat="1" ht="18" customHeight="1" x14ac:dyDescent="0.15">
      <c r="B26" s="518"/>
      <c r="C26" s="514"/>
      <c r="D26" s="515"/>
      <c r="E26" s="516"/>
      <c r="F26" s="529"/>
      <c r="G26" s="25"/>
      <c r="H26" s="532"/>
      <c r="I26" s="532"/>
      <c r="J26" s="532"/>
      <c r="K26" s="532"/>
      <c r="L26" s="532"/>
      <c r="M26" s="97"/>
      <c r="N26" s="97"/>
      <c r="O26" s="97"/>
    </row>
    <row r="27" spans="2:19" s="16" customFormat="1" ht="18" customHeight="1" x14ac:dyDescent="0.15">
      <c r="B27" s="519"/>
      <c r="C27" s="511"/>
      <c r="D27" s="512"/>
      <c r="E27" s="513"/>
      <c r="F27" s="530"/>
      <c r="G27" s="25"/>
      <c r="H27" s="532"/>
      <c r="I27" s="532"/>
      <c r="J27" s="532"/>
      <c r="K27" s="532"/>
      <c r="L27" s="532"/>
      <c r="M27" s="97"/>
      <c r="N27" s="97"/>
      <c r="O27" s="97"/>
    </row>
    <row r="28" spans="2:19" s="15" customFormat="1" ht="18" customHeight="1" x14ac:dyDescent="0.15">
      <c r="B28" s="517" t="s">
        <v>55</v>
      </c>
      <c r="C28" s="508" t="s">
        <v>43</v>
      </c>
      <c r="D28" s="509"/>
      <c r="E28" s="510"/>
      <c r="F28" s="41" t="s">
        <v>42</v>
      </c>
      <c r="G28" s="34"/>
      <c r="H28" s="531" t="s">
        <v>41</v>
      </c>
      <c r="I28" s="531"/>
      <c r="J28" s="531"/>
      <c r="K28" s="531"/>
      <c r="L28" s="531"/>
      <c r="M28" s="96"/>
      <c r="N28" s="96"/>
      <c r="O28" s="96"/>
    </row>
    <row r="29" spans="2:19" s="16" customFormat="1" ht="18" customHeight="1" x14ac:dyDescent="0.15">
      <c r="B29" s="518"/>
      <c r="C29" s="522"/>
      <c r="D29" s="523"/>
      <c r="E29" s="524"/>
      <c r="F29" s="529"/>
      <c r="G29" s="25"/>
      <c r="H29" s="532"/>
      <c r="I29" s="532"/>
      <c r="J29" s="532"/>
      <c r="K29" s="532"/>
      <c r="L29" s="532"/>
      <c r="M29" s="97"/>
      <c r="N29" s="97"/>
      <c r="O29" s="97"/>
    </row>
    <row r="30" spans="2:19" s="16" customFormat="1" ht="18" customHeight="1" x14ac:dyDescent="0.15">
      <c r="B30" s="518"/>
      <c r="C30" s="514"/>
      <c r="D30" s="515"/>
      <c r="E30" s="516"/>
      <c r="F30" s="529"/>
      <c r="G30" s="25"/>
      <c r="H30" s="532"/>
      <c r="I30" s="532"/>
      <c r="J30" s="532"/>
      <c r="K30" s="532"/>
      <c r="L30" s="532"/>
      <c r="M30" s="92"/>
      <c r="N30" s="92"/>
      <c r="O30" s="92"/>
    </row>
    <row r="31" spans="2:19" s="16" customFormat="1" ht="18" customHeight="1" x14ac:dyDescent="0.15">
      <c r="B31" s="518"/>
      <c r="C31" s="514"/>
      <c r="D31" s="515"/>
      <c r="E31" s="516"/>
      <c r="F31" s="529"/>
      <c r="G31" s="25"/>
      <c r="H31" s="532"/>
      <c r="I31" s="532"/>
      <c r="J31" s="532"/>
      <c r="K31" s="532"/>
      <c r="L31" s="532"/>
      <c r="M31" s="92"/>
      <c r="N31" s="92"/>
      <c r="O31" s="92"/>
    </row>
    <row r="32" spans="2:19" s="16" customFormat="1" ht="18" customHeight="1" x14ac:dyDescent="0.15">
      <c r="B32" s="519"/>
      <c r="C32" s="511"/>
      <c r="D32" s="512"/>
      <c r="E32" s="513"/>
      <c r="F32" s="530"/>
      <c r="G32" s="25"/>
      <c r="H32" s="532"/>
      <c r="I32" s="532"/>
      <c r="J32" s="532"/>
      <c r="K32" s="532"/>
      <c r="L32" s="532"/>
      <c r="M32" s="92"/>
      <c r="N32" s="92"/>
      <c r="O32" s="92"/>
    </row>
    <row r="33" spans="1:19" s="15" customFormat="1" ht="18" customHeight="1" x14ac:dyDescent="0.15">
      <c r="B33" s="517" t="s">
        <v>56</v>
      </c>
      <c r="C33" s="508" t="s">
        <v>43</v>
      </c>
      <c r="D33" s="509"/>
      <c r="E33" s="510"/>
      <c r="F33" s="41" t="s">
        <v>42</v>
      </c>
      <c r="G33" s="34"/>
      <c r="H33" s="531" t="s">
        <v>41</v>
      </c>
      <c r="I33" s="531"/>
      <c r="J33" s="531"/>
      <c r="K33" s="531"/>
      <c r="L33" s="531"/>
      <c r="M33" s="96"/>
      <c r="N33" s="96"/>
      <c r="O33" s="96"/>
    </row>
    <row r="34" spans="1:19" s="16" customFormat="1" ht="18" customHeight="1" x14ac:dyDescent="0.15">
      <c r="B34" s="518"/>
      <c r="C34" s="522"/>
      <c r="D34" s="523"/>
      <c r="E34" s="524"/>
      <c r="F34" s="529"/>
      <c r="G34" s="25"/>
      <c r="H34" s="532"/>
      <c r="I34" s="532"/>
      <c r="J34" s="532"/>
      <c r="K34" s="532"/>
      <c r="L34" s="532"/>
      <c r="M34" s="92"/>
      <c r="N34" s="92"/>
      <c r="O34" s="92"/>
    </row>
    <row r="35" spans="1:19" s="16" customFormat="1" ht="18" customHeight="1" x14ac:dyDescent="0.15">
      <c r="B35" s="518"/>
      <c r="C35" s="514"/>
      <c r="D35" s="515"/>
      <c r="E35" s="516"/>
      <c r="F35" s="529"/>
      <c r="G35" s="25"/>
      <c r="H35" s="532"/>
      <c r="I35" s="532"/>
      <c r="J35" s="532"/>
      <c r="K35" s="532"/>
      <c r="L35" s="532"/>
      <c r="M35" s="92"/>
      <c r="N35" s="92"/>
      <c r="O35" s="92"/>
    </row>
    <row r="36" spans="1:19" s="16" customFormat="1" ht="18" customHeight="1" x14ac:dyDescent="0.15">
      <c r="B36" s="518"/>
      <c r="C36" s="514"/>
      <c r="D36" s="515"/>
      <c r="E36" s="516"/>
      <c r="F36" s="529"/>
      <c r="G36" s="25"/>
      <c r="H36" s="532"/>
      <c r="I36" s="532"/>
      <c r="J36" s="532"/>
      <c r="K36" s="532"/>
      <c r="L36" s="532"/>
      <c r="M36" s="92"/>
      <c r="N36" s="92"/>
      <c r="O36" s="92"/>
    </row>
    <row r="37" spans="1:19" s="16" customFormat="1" ht="18" customHeight="1" x14ac:dyDescent="0.15">
      <c r="B37" s="519"/>
      <c r="C37" s="511"/>
      <c r="D37" s="512"/>
      <c r="E37" s="513"/>
      <c r="F37" s="530"/>
      <c r="G37" s="25"/>
      <c r="H37" s="532"/>
      <c r="I37" s="532"/>
      <c r="J37" s="532"/>
      <c r="K37" s="532"/>
      <c r="L37" s="532"/>
      <c r="M37" s="92"/>
      <c r="N37" s="92"/>
      <c r="O37" s="92"/>
    </row>
    <row r="38" spans="1:19" ht="21" customHeight="1" x14ac:dyDescent="0.15">
      <c r="C38" s="24"/>
      <c r="D38" s="24"/>
      <c r="E38" s="25"/>
      <c r="F38" s="25"/>
      <c r="G38" s="25"/>
      <c r="H38" s="25"/>
      <c r="I38" s="25"/>
      <c r="J38" s="17"/>
      <c r="K38" s="17"/>
      <c r="L38" s="17"/>
      <c r="M38" s="17"/>
      <c r="N38" s="17"/>
      <c r="O38" s="17"/>
      <c r="P38" s="26"/>
      <c r="Q38" s="27"/>
      <c r="R38" s="26"/>
      <c r="S38" s="26"/>
    </row>
    <row r="39" spans="1:19" ht="21" customHeight="1" x14ac:dyDescent="0.15">
      <c r="C39" s="24"/>
      <c r="D39" s="24"/>
      <c r="E39" s="25"/>
      <c r="F39" s="25"/>
      <c r="G39" s="25"/>
      <c r="H39" s="25"/>
      <c r="I39" s="25"/>
      <c r="J39" s="17"/>
      <c r="K39" s="17"/>
      <c r="L39" s="17"/>
      <c r="M39" s="17"/>
      <c r="N39" s="17"/>
      <c r="O39" s="17"/>
      <c r="P39" s="26"/>
      <c r="Q39" s="27"/>
      <c r="R39" s="26"/>
      <c r="S39" s="26"/>
    </row>
    <row r="40" spans="1:19" ht="27" customHeight="1" x14ac:dyDescent="0.15">
      <c r="A40" s="30" t="s">
        <v>32</v>
      </c>
      <c r="B40" s="30"/>
      <c r="C40" s="28"/>
      <c r="D40" s="28"/>
      <c r="E40" s="28"/>
      <c r="F40" s="28"/>
      <c r="G40" s="28"/>
      <c r="H40" s="28"/>
      <c r="I40" s="28"/>
      <c r="J40" s="12"/>
      <c r="K40" s="12"/>
      <c r="L40" s="12"/>
      <c r="M40" s="12"/>
      <c r="N40" s="12"/>
      <c r="O40" s="12"/>
    </row>
    <row r="41" spans="1:19" ht="11.25" customHeight="1" x14ac:dyDescent="0.15">
      <c r="A41" s="28"/>
      <c r="B41" s="28"/>
      <c r="C41" s="28"/>
      <c r="D41" s="28"/>
      <c r="E41" s="28"/>
      <c r="F41" s="28"/>
      <c r="G41" s="28"/>
      <c r="H41" s="28"/>
      <c r="I41" s="28"/>
      <c r="J41" s="12"/>
      <c r="K41" s="12"/>
      <c r="L41" s="12"/>
      <c r="M41" s="12"/>
      <c r="N41" s="12"/>
      <c r="O41" s="12"/>
    </row>
    <row r="42" spans="1:19" ht="34.5" customHeight="1" x14ac:dyDescent="0.15">
      <c r="A42" s="419" t="s">
        <v>29</v>
      </c>
      <c r="B42" s="419"/>
      <c r="C42" s="419"/>
      <c r="D42" s="419"/>
      <c r="E42" s="419"/>
      <c r="F42" s="419"/>
      <c r="G42" s="419"/>
      <c r="H42" s="419"/>
      <c r="I42" s="419"/>
      <c r="J42" s="419"/>
      <c r="K42" s="419"/>
      <c r="L42" s="419"/>
      <c r="M42" s="419"/>
      <c r="N42" s="419"/>
      <c r="O42" s="419"/>
      <c r="P42" s="419"/>
      <c r="Q42" s="37"/>
      <c r="R42" s="37"/>
    </row>
    <row r="43" spans="1:19" ht="6.75" customHeight="1" thickBot="1" x14ac:dyDescent="0.2"/>
    <row r="44" spans="1:19" ht="15.95" customHeight="1" thickBot="1" x14ac:dyDescent="0.2">
      <c r="A44" s="21"/>
      <c r="C44" s="11" t="s">
        <v>82</v>
      </c>
    </row>
    <row r="45" spans="1:19" ht="15.95" customHeight="1" x14ac:dyDescent="0.15">
      <c r="C45" s="11" t="s">
        <v>83</v>
      </c>
    </row>
    <row r="46" spans="1:19" ht="15.95" customHeight="1" thickBot="1" x14ac:dyDescent="0.2"/>
    <row r="47" spans="1:19" ht="15.95" customHeight="1" thickBot="1" x14ac:dyDescent="0.2">
      <c r="A47" s="21"/>
      <c r="C47" s="11" t="s">
        <v>39</v>
      </c>
    </row>
    <row r="48" spans="1:19" ht="15.95" customHeight="1" thickBot="1" x14ac:dyDescent="0.2"/>
    <row r="49" spans="1:4" ht="15.95" customHeight="1" thickBot="1" x14ac:dyDescent="0.2">
      <c r="A49" s="21"/>
      <c r="B49" s="32"/>
      <c r="C49" s="11" t="s">
        <v>45</v>
      </c>
      <c r="D49" s="35"/>
    </row>
    <row r="50" spans="1:4" ht="15.95" customHeight="1" x14ac:dyDescent="0.15">
      <c r="B50" s="32"/>
      <c r="C50" s="11" t="s">
        <v>30</v>
      </c>
      <c r="D50" s="35"/>
    </row>
    <row r="51" spans="1:4" ht="15.95" customHeight="1" thickBot="1" x14ac:dyDescent="0.2"/>
    <row r="52" spans="1:4" ht="15.95" customHeight="1" thickBot="1" x14ac:dyDescent="0.2">
      <c r="A52" s="21"/>
      <c r="C52" s="11" t="s">
        <v>67</v>
      </c>
    </row>
    <row r="53" spans="1:4" ht="15.95" customHeight="1" x14ac:dyDescent="0.15">
      <c r="C53" s="11" t="s">
        <v>152</v>
      </c>
    </row>
    <row r="54" spans="1:4" ht="15.95" customHeight="1" x14ac:dyDescent="0.15">
      <c r="C54" s="11" t="s">
        <v>151</v>
      </c>
    </row>
    <row r="55" spans="1:4" ht="9" customHeight="1" x14ac:dyDescent="0.15"/>
    <row r="56" spans="1:4" ht="9" customHeight="1" x14ac:dyDescent="0.15"/>
  </sheetData>
  <mergeCells count="77">
    <mergeCell ref="C9:D9"/>
    <mergeCell ref="C10:D10"/>
    <mergeCell ref="M12:P13"/>
    <mergeCell ref="M14:P14"/>
    <mergeCell ref="M15:P20"/>
    <mergeCell ref="F15:F16"/>
    <mergeCell ref="D15:D16"/>
    <mergeCell ref="G12:G13"/>
    <mergeCell ref="F12:F13"/>
    <mergeCell ref="M21:P21"/>
    <mergeCell ref="A8:P8"/>
    <mergeCell ref="A42:P42"/>
    <mergeCell ref="J12:L13"/>
    <mergeCell ref="J14:L14"/>
    <mergeCell ref="J15:L16"/>
    <mergeCell ref="J17:L18"/>
    <mergeCell ref="J19:L20"/>
    <mergeCell ref="J21:L21"/>
    <mergeCell ref="H23:L23"/>
    <mergeCell ref="H24:L27"/>
    <mergeCell ref="H28:L28"/>
    <mergeCell ref="B23:B27"/>
    <mergeCell ref="B28:B32"/>
    <mergeCell ref="F29:F32"/>
    <mergeCell ref="B15:B16"/>
    <mergeCell ref="B17:B18"/>
    <mergeCell ref="B19:B20"/>
    <mergeCell ref="F24:F27"/>
    <mergeCell ref="H19:H20"/>
    <mergeCell ref="C23:E23"/>
    <mergeCell ref="C24:E24"/>
    <mergeCell ref="D19:D20"/>
    <mergeCell ref="C17:C18"/>
    <mergeCell ref="B21:C21"/>
    <mergeCell ref="C31:E31"/>
    <mergeCell ref="C29:E29"/>
    <mergeCell ref="E17:E18"/>
    <mergeCell ref="G17:G18"/>
    <mergeCell ref="H17:H18"/>
    <mergeCell ref="C28:E28"/>
    <mergeCell ref="H29:L32"/>
    <mergeCell ref="D17:D18"/>
    <mergeCell ref="F17:F18"/>
    <mergeCell ref="F19:F20"/>
    <mergeCell ref="G19:G20"/>
    <mergeCell ref="F34:F37"/>
    <mergeCell ref="C27:E27"/>
    <mergeCell ref="H33:L33"/>
    <mergeCell ref="H34:L37"/>
    <mergeCell ref="I3:I4"/>
    <mergeCell ref="J3:P4"/>
    <mergeCell ref="I15:I16"/>
    <mergeCell ref="I12:I13"/>
    <mergeCell ref="I19:I20"/>
    <mergeCell ref="H12:H13"/>
    <mergeCell ref="C15:C16"/>
    <mergeCell ref="E15:E16"/>
    <mergeCell ref="G15:G16"/>
    <mergeCell ref="H15:H16"/>
    <mergeCell ref="A3:F4"/>
    <mergeCell ref="I17:I18"/>
    <mergeCell ref="B12:B14"/>
    <mergeCell ref="C12:C14"/>
    <mergeCell ref="C33:E33"/>
    <mergeCell ref="C32:E32"/>
    <mergeCell ref="C30:E30"/>
    <mergeCell ref="B33:B37"/>
    <mergeCell ref="E12:E13"/>
    <mergeCell ref="D12:D13"/>
    <mergeCell ref="C25:E25"/>
    <mergeCell ref="C37:E37"/>
    <mergeCell ref="C36:E36"/>
    <mergeCell ref="C34:E34"/>
    <mergeCell ref="C26:E26"/>
    <mergeCell ref="C19:C20"/>
    <mergeCell ref="E19:E20"/>
    <mergeCell ref="C35:E35"/>
  </mergeCells>
  <phoneticPr fontId="3"/>
  <dataValidations count="6">
    <dataValidation allowBlank="1" showInputMessage="1" sqref="J17 J19 I15:I20 J15" xr:uid="{00000000-0002-0000-0500-000003000000}"/>
    <dataValidation type="decimal" operator="greaterThan" allowBlank="1" showInputMessage="1" showErrorMessage="1" errorTitle="入力ミス" error="購入額(税込み)が１台30,000円未満の場合は、助成対象外となります。" sqref="G19 G15 G17 G24:G27 G29:G32 G34:G37" xr:uid="{00000000-0002-0000-0500-000004000000}">
      <formula1>29999.9999999999</formula1>
    </dataValidation>
    <dataValidation type="decimal" operator="equal" allowBlank="1" showInputMessage="1" showErrorMessage="1" errorTitle="入力ミス" error="都立高校では、一定の保護者負担額（30,000円）が設定されており、本助成金においても、同額を控除します。" sqref="H15:H20" xr:uid="{00000000-0002-0000-0500-000005000000}">
      <formula1>-30000</formula1>
    </dataValidation>
    <dataValidation operator="greaterThan" allowBlank="1" showInputMessage="1" errorTitle="入力ミス" error="購入額(税込み)が１台30,000円未満の場合は、助成対象外となります。" sqref="E15:E20" xr:uid="{00000000-0002-0000-0500-000006000000}"/>
    <dataValidation type="decimal" operator="greaterThan" allowBlank="1" showInputMessage="1" showErrorMessage="1" errorTitle="入力ミス" error="リース額(税込み)が１台30,000円未満の場合は、助成対象外となります。" sqref="F15:F20" xr:uid="{00000000-0002-0000-0500-000007000000}">
      <formula1>29999.9999999999</formula1>
    </dataValidation>
    <dataValidation operator="greaterThan" allowBlank="1" showInputMessage="1" showErrorMessage="1" errorTitle="入力ミス" error="購入額(税込み)が１台30,000円未満の場合は、助成対象外となります。" sqref="H29 H24 M24:O27 M29:O32 M34:O37 H34" xr:uid="{00000000-0002-0000-0500-000008000000}"/>
  </dataValidations>
  <printOptions horizontalCentered="1"/>
  <pageMargins left="0.19685039370078741" right="0.19685039370078741" top="0.39370078740157483" bottom="0" header="0.11811023622047245" footer="0.19685039370078741"/>
  <pageSetup paperSize="9" scale="80" firstPageNumber="15" orientation="portrait" useFirstPageNumber="1" horizontalDpi="300" verticalDpi="300" r:id="rId1"/>
  <headerFooter scaleWithDoc="0"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7109481-F559-4A07-B940-B8482AE1477E}">
          <x14:formula1>
            <xm:f>データ!$A$1:$A$2</xm:f>
          </x14:formula1>
          <xm:sqref>E9:E10</xm:sqref>
        </x14:dataValidation>
        <x14:dataValidation type="list" allowBlank="1" showInputMessage="1" showErrorMessage="1" xr:uid="{00000000-0002-0000-0500-000009000000}">
          <x14:formula1>
            <xm:f>データ!$B$2</xm:f>
          </x14:formula1>
          <xm:sqref>B49 B47 B52 B44:B45 A45</xm:sqref>
        </x14:dataValidation>
        <x14:dataValidation type="list" allowBlank="1" showInputMessage="1" showErrorMessage="1" xr:uid="{7F21C435-8063-48CF-B79F-54DBFC6774A6}">
          <x14:formula1>
            <xm:f>データ!$B$1:$B$2</xm:f>
          </x14:formula1>
          <xm:sqref>A44 A47 A49 A52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9F871-E703-438B-A974-7ABDD6DE868E}">
  <sheetPr>
    <tabColor theme="7" tint="0.39997558519241921"/>
  </sheetPr>
  <dimension ref="A1:O243"/>
  <sheetViews>
    <sheetView view="pageBreakPreview" zoomScale="90" zoomScaleNormal="100" zoomScaleSheetLayoutView="90" workbookViewId="0">
      <selection activeCell="C1" sqref="C1"/>
    </sheetView>
  </sheetViews>
  <sheetFormatPr defaultColWidth="8.7265625" defaultRowHeight="13.5" x14ac:dyDescent="0.15"/>
  <cols>
    <col min="1" max="1" width="1.90625" style="11" customWidth="1"/>
    <col min="2" max="2" width="6.6328125" style="11" customWidth="1"/>
    <col min="3" max="5" width="9.1796875" style="11" customWidth="1"/>
    <col min="6" max="6" width="10.6328125" style="11" customWidth="1"/>
    <col min="7" max="7" width="8.6328125" style="11" customWidth="1"/>
    <col min="8" max="14" width="3.7265625" style="11" customWidth="1"/>
    <col min="15" max="15" width="0.6328125" style="11" customWidth="1"/>
    <col min="16" max="16384" width="8.7265625" style="11"/>
  </cols>
  <sheetData>
    <row r="1" spans="1:15" s="1" customFormat="1" ht="18" customHeight="1" x14ac:dyDescent="0.15"/>
    <row r="2" spans="1:15" ht="18.75" customHeight="1" thickBot="1" x14ac:dyDescent="0.2">
      <c r="A2" s="1"/>
    </row>
    <row r="3" spans="1:15" ht="13.5" customHeight="1" x14ac:dyDescent="0.15">
      <c r="A3" s="640" t="s">
        <v>132</v>
      </c>
      <c r="B3" s="641"/>
      <c r="C3" s="641"/>
      <c r="D3" s="641"/>
      <c r="E3" s="642"/>
      <c r="F3" s="60"/>
      <c r="G3" s="417" t="s">
        <v>23</v>
      </c>
      <c r="H3" s="646"/>
      <c r="I3" s="647"/>
      <c r="J3" s="647"/>
      <c r="K3" s="647"/>
      <c r="L3" s="647"/>
      <c r="M3" s="647"/>
      <c r="N3" s="648"/>
    </row>
    <row r="4" spans="1:15" ht="14.25" customHeight="1" thickBot="1" x14ac:dyDescent="0.2">
      <c r="A4" s="643"/>
      <c r="B4" s="644"/>
      <c r="C4" s="644"/>
      <c r="D4" s="644"/>
      <c r="E4" s="645"/>
      <c r="F4" s="60"/>
      <c r="G4" s="418"/>
      <c r="H4" s="649"/>
      <c r="I4" s="650"/>
      <c r="J4" s="650"/>
      <c r="K4" s="650"/>
      <c r="L4" s="650"/>
      <c r="M4" s="650"/>
      <c r="N4" s="651"/>
    </row>
    <row r="5" spans="1:15" ht="24" customHeight="1" x14ac:dyDescent="0.15">
      <c r="B5" s="13"/>
      <c r="C5" s="13"/>
      <c r="D5" s="12"/>
      <c r="E5" s="12"/>
      <c r="F5" s="12"/>
      <c r="G5" s="98" t="s">
        <v>140</v>
      </c>
      <c r="H5" s="94"/>
      <c r="I5" s="95"/>
      <c r="J5" s="95"/>
      <c r="K5" s="95"/>
      <c r="L5" s="95"/>
      <c r="M5" s="95"/>
      <c r="N5" s="114"/>
    </row>
    <row r="6" spans="1:15" ht="27" customHeight="1" x14ac:dyDescent="0.15">
      <c r="A6" s="30" t="s">
        <v>27</v>
      </c>
      <c r="B6" s="28"/>
      <c r="C6" s="28"/>
      <c r="D6" s="28"/>
      <c r="E6" s="28"/>
      <c r="F6" s="28"/>
      <c r="G6" s="12"/>
    </row>
    <row r="7" spans="1:15" ht="12" customHeight="1" x14ac:dyDescent="0.15">
      <c r="A7" s="28"/>
      <c r="B7" s="28"/>
      <c r="C7" s="28"/>
      <c r="D7" s="28"/>
      <c r="E7" s="28"/>
      <c r="F7" s="28"/>
      <c r="G7" s="12"/>
    </row>
    <row r="8" spans="1:15" ht="50.1" customHeight="1" x14ac:dyDescent="0.15">
      <c r="A8" s="604" t="s">
        <v>33</v>
      </c>
      <c r="B8" s="604"/>
      <c r="C8" s="604"/>
      <c r="D8" s="604"/>
      <c r="E8" s="604"/>
      <c r="F8" s="604"/>
      <c r="G8" s="604"/>
      <c r="H8" s="604"/>
      <c r="I8" s="604"/>
      <c r="J8" s="604"/>
      <c r="K8" s="604"/>
      <c r="L8" s="604"/>
      <c r="M8" s="604"/>
      <c r="N8" s="604"/>
    </row>
    <row r="9" spans="1:15" ht="20.100000000000001" customHeight="1" x14ac:dyDescent="0.15">
      <c r="A9" s="28"/>
      <c r="B9" s="638" t="s">
        <v>134</v>
      </c>
      <c r="C9" s="639"/>
      <c r="D9" s="104"/>
      <c r="E9" s="28"/>
      <c r="F9" s="28"/>
    </row>
    <row r="10" spans="1:15" ht="20.100000000000001" customHeight="1" x14ac:dyDescent="0.15">
      <c r="A10" s="28"/>
      <c r="B10" s="638" t="s">
        <v>135</v>
      </c>
      <c r="C10" s="639"/>
      <c r="D10" s="104"/>
      <c r="E10" s="28"/>
      <c r="F10" s="28"/>
    </row>
    <row r="11" spans="1:15" ht="20.100000000000001" customHeight="1" x14ac:dyDescent="0.15">
      <c r="A11" s="28"/>
      <c r="B11" s="17"/>
      <c r="C11" s="17"/>
      <c r="N11" s="39" t="s">
        <v>20</v>
      </c>
    </row>
    <row r="12" spans="1:15" ht="20.100000000000001" customHeight="1" thickBot="1" x14ac:dyDescent="0.2">
      <c r="A12" s="28"/>
      <c r="B12" s="17"/>
      <c r="C12" s="17"/>
      <c r="D12" s="652" t="s">
        <v>157</v>
      </c>
      <c r="E12" s="653"/>
      <c r="F12" s="653"/>
      <c r="G12" s="653"/>
      <c r="H12" s="653"/>
      <c r="I12" s="653"/>
      <c r="J12" s="653"/>
      <c r="K12" s="653"/>
      <c r="L12" s="653"/>
      <c r="M12" s="653"/>
      <c r="N12" s="654"/>
      <c r="O12" s="14"/>
    </row>
    <row r="13" spans="1:15" s="15" customFormat="1" ht="20.100000000000001" customHeight="1" x14ac:dyDescent="0.15">
      <c r="B13" s="655" t="s">
        <v>26</v>
      </c>
      <c r="C13" s="658" t="s">
        <v>59</v>
      </c>
      <c r="D13" s="661" t="s">
        <v>58</v>
      </c>
      <c r="E13" s="662"/>
      <c r="F13" s="663"/>
      <c r="G13" s="668" t="s">
        <v>73</v>
      </c>
      <c r="H13" s="669"/>
      <c r="I13" s="669"/>
      <c r="J13" s="669"/>
      <c r="K13" s="670"/>
      <c r="L13" s="675" t="s">
        <v>102</v>
      </c>
      <c r="M13" s="676"/>
      <c r="N13" s="677"/>
      <c r="O13"/>
    </row>
    <row r="14" spans="1:15" s="15" customFormat="1" ht="39.950000000000003" customHeight="1" x14ac:dyDescent="0.15">
      <c r="B14" s="656"/>
      <c r="C14" s="659"/>
      <c r="D14" s="51" t="s">
        <v>96</v>
      </c>
      <c r="E14" s="59" t="s">
        <v>98</v>
      </c>
      <c r="F14" s="70" t="s">
        <v>94</v>
      </c>
      <c r="G14" s="99" t="s">
        <v>100</v>
      </c>
      <c r="H14" s="664" t="s">
        <v>87</v>
      </c>
      <c r="I14" s="665"/>
      <c r="J14" s="671" t="s">
        <v>78</v>
      </c>
      <c r="K14" s="672"/>
      <c r="L14" s="678"/>
      <c r="M14" s="679"/>
      <c r="N14" s="680"/>
      <c r="O14"/>
    </row>
    <row r="15" spans="1:15" s="76" customFormat="1" ht="15" customHeight="1" thickBot="1" x14ac:dyDescent="0.2">
      <c r="B15" s="657"/>
      <c r="C15" s="660"/>
      <c r="D15" s="77" t="s">
        <v>95</v>
      </c>
      <c r="E15" s="80" t="s">
        <v>97</v>
      </c>
      <c r="F15" s="81" t="s">
        <v>99</v>
      </c>
      <c r="G15" s="78">
        <v>30000</v>
      </c>
      <c r="H15" s="666">
        <v>15000</v>
      </c>
      <c r="I15" s="667"/>
      <c r="J15" s="673"/>
      <c r="K15" s="674"/>
      <c r="L15" s="681"/>
      <c r="M15" s="682"/>
      <c r="N15" s="683"/>
      <c r="O15" s="79"/>
    </row>
    <row r="16" spans="1:15" s="16" customFormat="1" ht="20.100000000000001" customHeight="1" x14ac:dyDescent="0.15">
      <c r="B16" s="43"/>
      <c r="C16" s="47"/>
      <c r="D16" s="74" t="str">
        <f>IF(C16="","",IF(C16&gt;100000,100000,IF(C16&lt;=30000,"3万円以下は対象外です",C16)))</f>
        <v/>
      </c>
      <c r="E16" s="46">
        <f>IF(C16="",0,-30000)</f>
        <v>0</v>
      </c>
      <c r="F16" s="71">
        <f>IF(D16="",0,D16+E16)</f>
        <v>0</v>
      </c>
      <c r="G16" s="61"/>
      <c r="H16" s="634"/>
      <c r="I16" s="635"/>
      <c r="J16" s="686"/>
      <c r="K16" s="687"/>
      <c r="L16" s="691">
        <f>IF(C16="",0,IF(G16="○",F16+30000,IF(H16="○",F16+15000,F16)))</f>
        <v>0</v>
      </c>
      <c r="M16" s="692"/>
      <c r="N16" s="693"/>
      <c r="O16"/>
    </row>
    <row r="17" spans="2:15" s="16" customFormat="1" ht="20.100000000000001" customHeight="1" x14ac:dyDescent="0.15">
      <c r="B17" s="44"/>
      <c r="C17" s="49"/>
      <c r="D17" s="75" t="str">
        <f>IF(C17="","",IF(C17&gt;100000,100000,IF(C17&lt;=30000,"3万円以下は対象外です",C17)))</f>
        <v/>
      </c>
      <c r="E17" s="50">
        <f t="shared" ref="E17:E80" si="0">IF(C17="",0,-30000)</f>
        <v>0</v>
      </c>
      <c r="F17" s="72">
        <f t="shared" ref="F17:F80" si="1">IF(D17="",0,D17+E17)</f>
        <v>0</v>
      </c>
      <c r="G17" s="62"/>
      <c r="H17" s="636"/>
      <c r="I17" s="637"/>
      <c r="J17" s="684"/>
      <c r="K17" s="685"/>
      <c r="L17" s="688">
        <f t="shared" ref="L17:L80" si="2">IF(C17="",0,IF(G17="○",F17+30000,IF(H17="○",F17+15000,F17)))</f>
        <v>0</v>
      </c>
      <c r="M17" s="689"/>
      <c r="N17" s="690"/>
      <c r="O17"/>
    </row>
    <row r="18" spans="2:15" s="16" customFormat="1" ht="20.100000000000001" customHeight="1" x14ac:dyDescent="0.15">
      <c r="B18" s="44"/>
      <c r="C18" s="49"/>
      <c r="D18" s="75" t="str">
        <f t="shared" ref="D18:D81" si="3">IF(C18="","",IF(C18&gt;100000,100000,IF(C18&lt;=30000,"3万円以下は対象外です",C18)))</f>
        <v/>
      </c>
      <c r="E18" s="50">
        <f t="shared" si="0"/>
        <v>0</v>
      </c>
      <c r="F18" s="72">
        <f t="shared" si="1"/>
        <v>0</v>
      </c>
      <c r="G18" s="62"/>
      <c r="H18" s="636"/>
      <c r="I18" s="637"/>
      <c r="J18" s="684"/>
      <c r="K18" s="685"/>
      <c r="L18" s="688">
        <f t="shared" si="2"/>
        <v>0</v>
      </c>
      <c r="M18" s="689"/>
      <c r="N18" s="690"/>
      <c r="O18"/>
    </row>
    <row r="19" spans="2:15" s="16" customFormat="1" ht="20.100000000000001" customHeight="1" x14ac:dyDescent="0.15">
      <c r="B19" s="44"/>
      <c r="C19" s="49"/>
      <c r="D19" s="75" t="str">
        <f t="shared" si="3"/>
        <v/>
      </c>
      <c r="E19" s="50">
        <f t="shared" si="0"/>
        <v>0</v>
      </c>
      <c r="F19" s="72">
        <f t="shared" si="1"/>
        <v>0</v>
      </c>
      <c r="G19" s="62"/>
      <c r="H19" s="636"/>
      <c r="I19" s="637"/>
      <c r="J19" s="684"/>
      <c r="K19" s="685"/>
      <c r="L19" s="688">
        <f t="shared" si="2"/>
        <v>0</v>
      </c>
      <c r="M19" s="689"/>
      <c r="N19" s="690"/>
      <c r="O19"/>
    </row>
    <row r="20" spans="2:15" s="16" customFormat="1" ht="20.100000000000001" customHeight="1" x14ac:dyDescent="0.15">
      <c r="B20" s="44"/>
      <c r="C20" s="49"/>
      <c r="D20" s="75" t="str">
        <f t="shared" si="3"/>
        <v/>
      </c>
      <c r="E20" s="50">
        <f t="shared" si="0"/>
        <v>0</v>
      </c>
      <c r="F20" s="72">
        <f t="shared" si="1"/>
        <v>0</v>
      </c>
      <c r="G20" s="62"/>
      <c r="H20" s="636"/>
      <c r="I20" s="637"/>
      <c r="J20" s="684"/>
      <c r="K20" s="685"/>
      <c r="L20" s="688">
        <f t="shared" si="2"/>
        <v>0</v>
      </c>
      <c r="M20" s="689"/>
      <c r="N20" s="690"/>
      <c r="O20"/>
    </row>
    <row r="21" spans="2:15" s="16" customFormat="1" ht="20.100000000000001" customHeight="1" x14ac:dyDescent="0.15">
      <c r="B21" s="44"/>
      <c r="C21" s="49"/>
      <c r="D21" s="75" t="str">
        <f t="shared" si="3"/>
        <v/>
      </c>
      <c r="E21" s="50">
        <f t="shared" si="0"/>
        <v>0</v>
      </c>
      <c r="F21" s="72">
        <f t="shared" si="1"/>
        <v>0</v>
      </c>
      <c r="G21" s="62"/>
      <c r="H21" s="636"/>
      <c r="I21" s="637"/>
      <c r="J21" s="684"/>
      <c r="K21" s="685"/>
      <c r="L21" s="688">
        <f t="shared" si="2"/>
        <v>0</v>
      </c>
      <c r="M21" s="689"/>
      <c r="N21" s="690"/>
      <c r="O21"/>
    </row>
    <row r="22" spans="2:15" s="16" customFormat="1" ht="20.100000000000001" customHeight="1" x14ac:dyDescent="0.15">
      <c r="B22" s="44"/>
      <c r="C22" s="49"/>
      <c r="D22" s="75" t="str">
        <f t="shared" si="3"/>
        <v/>
      </c>
      <c r="E22" s="50">
        <f t="shared" si="0"/>
        <v>0</v>
      </c>
      <c r="F22" s="72">
        <f t="shared" si="1"/>
        <v>0</v>
      </c>
      <c r="G22" s="62" t="s">
        <v>159</v>
      </c>
      <c r="H22" s="636" t="s">
        <v>159</v>
      </c>
      <c r="I22" s="637"/>
      <c r="J22" s="684"/>
      <c r="K22" s="685"/>
      <c r="L22" s="688">
        <f t="shared" si="2"/>
        <v>0</v>
      </c>
      <c r="M22" s="689"/>
      <c r="N22" s="690"/>
      <c r="O22"/>
    </row>
    <row r="23" spans="2:15" s="16" customFormat="1" ht="20.100000000000001" customHeight="1" x14ac:dyDescent="0.15">
      <c r="B23" s="44"/>
      <c r="C23" s="49"/>
      <c r="D23" s="75" t="str">
        <f t="shared" si="3"/>
        <v/>
      </c>
      <c r="E23" s="50">
        <f t="shared" si="0"/>
        <v>0</v>
      </c>
      <c r="F23" s="72">
        <f t="shared" si="1"/>
        <v>0</v>
      </c>
      <c r="G23" s="62" t="s">
        <v>159</v>
      </c>
      <c r="H23" s="636" t="s">
        <v>159</v>
      </c>
      <c r="I23" s="637"/>
      <c r="J23" s="684"/>
      <c r="K23" s="685"/>
      <c r="L23" s="688">
        <f t="shared" si="2"/>
        <v>0</v>
      </c>
      <c r="M23" s="689"/>
      <c r="N23" s="690"/>
      <c r="O23"/>
    </row>
    <row r="24" spans="2:15" s="16" customFormat="1" ht="20.100000000000001" customHeight="1" x14ac:dyDescent="0.15">
      <c r="B24" s="44"/>
      <c r="C24" s="49"/>
      <c r="D24" s="75" t="str">
        <f t="shared" si="3"/>
        <v/>
      </c>
      <c r="E24" s="50">
        <f t="shared" si="0"/>
        <v>0</v>
      </c>
      <c r="F24" s="72">
        <f t="shared" si="1"/>
        <v>0</v>
      </c>
      <c r="G24" s="62" t="s">
        <v>159</v>
      </c>
      <c r="H24" s="636" t="s">
        <v>159</v>
      </c>
      <c r="I24" s="637"/>
      <c r="J24" s="684"/>
      <c r="K24" s="685"/>
      <c r="L24" s="688">
        <f t="shared" si="2"/>
        <v>0</v>
      </c>
      <c r="M24" s="689"/>
      <c r="N24" s="690"/>
      <c r="O24"/>
    </row>
    <row r="25" spans="2:15" s="16" customFormat="1" ht="20.100000000000001" customHeight="1" x14ac:dyDescent="0.15">
      <c r="B25" s="44"/>
      <c r="C25" s="49"/>
      <c r="D25" s="75" t="str">
        <f t="shared" si="3"/>
        <v/>
      </c>
      <c r="E25" s="50">
        <f t="shared" si="0"/>
        <v>0</v>
      </c>
      <c r="F25" s="72">
        <f t="shared" si="1"/>
        <v>0</v>
      </c>
      <c r="G25" s="62" t="s">
        <v>159</v>
      </c>
      <c r="H25" s="636" t="s">
        <v>159</v>
      </c>
      <c r="I25" s="637"/>
      <c r="J25" s="684"/>
      <c r="K25" s="685"/>
      <c r="L25" s="688">
        <f t="shared" si="2"/>
        <v>0</v>
      </c>
      <c r="M25" s="689"/>
      <c r="N25" s="690"/>
      <c r="O25"/>
    </row>
    <row r="26" spans="2:15" s="16" customFormat="1" ht="20.100000000000001" customHeight="1" x14ac:dyDescent="0.15">
      <c r="B26" s="44"/>
      <c r="C26" s="49"/>
      <c r="D26" s="75" t="str">
        <f t="shared" si="3"/>
        <v/>
      </c>
      <c r="E26" s="50">
        <f t="shared" si="0"/>
        <v>0</v>
      </c>
      <c r="F26" s="72">
        <f t="shared" si="1"/>
        <v>0</v>
      </c>
      <c r="G26" s="62" t="s">
        <v>159</v>
      </c>
      <c r="H26" s="636" t="s">
        <v>159</v>
      </c>
      <c r="I26" s="637"/>
      <c r="J26" s="684"/>
      <c r="K26" s="685"/>
      <c r="L26" s="688">
        <f t="shared" si="2"/>
        <v>0</v>
      </c>
      <c r="M26" s="689"/>
      <c r="N26" s="690"/>
      <c r="O26"/>
    </row>
    <row r="27" spans="2:15" s="16" customFormat="1" ht="20.100000000000001" customHeight="1" x14ac:dyDescent="0.15">
      <c r="B27" s="44"/>
      <c r="C27" s="48"/>
      <c r="D27" s="75" t="str">
        <f t="shared" si="3"/>
        <v/>
      </c>
      <c r="E27" s="50">
        <f t="shared" si="0"/>
        <v>0</v>
      </c>
      <c r="F27" s="72">
        <f t="shared" si="1"/>
        <v>0</v>
      </c>
      <c r="G27" s="62" t="s">
        <v>159</v>
      </c>
      <c r="H27" s="636" t="s">
        <v>159</v>
      </c>
      <c r="I27" s="637"/>
      <c r="J27" s="684"/>
      <c r="K27" s="685"/>
      <c r="L27" s="688">
        <f t="shared" si="2"/>
        <v>0</v>
      </c>
      <c r="M27" s="689"/>
      <c r="N27" s="690"/>
      <c r="O27"/>
    </row>
    <row r="28" spans="2:15" s="16" customFormat="1" ht="20.100000000000001" customHeight="1" x14ac:dyDescent="0.15">
      <c r="B28" s="44"/>
      <c r="C28" s="49"/>
      <c r="D28" s="75" t="str">
        <f t="shared" si="3"/>
        <v/>
      </c>
      <c r="E28" s="50">
        <f t="shared" si="0"/>
        <v>0</v>
      </c>
      <c r="F28" s="72">
        <f t="shared" si="1"/>
        <v>0</v>
      </c>
      <c r="G28" s="62" t="s">
        <v>159</v>
      </c>
      <c r="H28" s="636" t="s">
        <v>159</v>
      </c>
      <c r="I28" s="637"/>
      <c r="J28" s="684"/>
      <c r="K28" s="685"/>
      <c r="L28" s="688">
        <f t="shared" si="2"/>
        <v>0</v>
      </c>
      <c r="M28" s="689"/>
      <c r="N28" s="690"/>
      <c r="O28"/>
    </row>
    <row r="29" spans="2:15" s="16" customFormat="1" ht="20.100000000000001" customHeight="1" x14ac:dyDescent="0.15">
      <c r="B29" s="44"/>
      <c r="C29" s="49"/>
      <c r="D29" s="75" t="str">
        <f t="shared" si="3"/>
        <v/>
      </c>
      <c r="E29" s="50">
        <f t="shared" si="0"/>
        <v>0</v>
      </c>
      <c r="F29" s="72">
        <f t="shared" si="1"/>
        <v>0</v>
      </c>
      <c r="G29" s="62" t="s">
        <v>159</v>
      </c>
      <c r="H29" s="636" t="s">
        <v>159</v>
      </c>
      <c r="I29" s="637"/>
      <c r="J29" s="684"/>
      <c r="K29" s="685"/>
      <c r="L29" s="688">
        <f t="shared" si="2"/>
        <v>0</v>
      </c>
      <c r="M29" s="689"/>
      <c r="N29" s="690"/>
      <c r="O29"/>
    </row>
    <row r="30" spans="2:15" s="16" customFormat="1" ht="20.100000000000001" customHeight="1" x14ac:dyDescent="0.15">
      <c r="B30" s="44"/>
      <c r="C30" s="49"/>
      <c r="D30" s="75" t="str">
        <f t="shared" si="3"/>
        <v/>
      </c>
      <c r="E30" s="50">
        <f t="shared" si="0"/>
        <v>0</v>
      </c>
      <c r="F30" s="72">
        <f t="shared" si="1"/>
        <v>0</v>
      </c>
      <c r="G30" s="62" t="s">
        <v>159</v>
      </c>
      <c r="H30" s="636" t="s">
        <v>159</v>
      </c>
      <c r="I30" s="637"/>
      <c r="J30" s="684"/>
      <c r="K30" s="685"/>
      <c r="L30" s="688">
        <f t="shared" si="2"/>
        <v>0</v>
      </c>
      <c r="M30" s="689"/>
      <c r="N30" s="690"/>
      <c r="O30"/>
    </row>
    <row r="31" spans="2:15" s="16" customFormat="1" ht="20.100000000000001" customHeight="1" x14ac:dyDescent="0.15">
      <c r="B31" s="44"/>
      <c r="C31" s="49"/>
      <c r="D31" s="75" t="str">
        <f t="shared" si="3"/>
        <v/>
      </c>
      <c r="E31" s="50">
        <f t="shared" si="0"/>
        <v>0</v>
      </c>
      <c r="F31" s="72">
        <f t="shared" si="1"/>
        <v>0</v>
      </c>
      <c r="G31" s="62" t="s">
        <v>159</v>
      </c>
      <c r="H31" s="636" t="s">
        <v>159</v>
      </c>
      <c r="I31" s="637"/>
      <c r="J31" s="684"/>
      <c r="K31" s="685"/>
      <c r="L31" s="688">
        <f t="shared" si="2"/>
        <v>0</v>
      </c>
      <c r="M31" s="689"/>
      <c r="N31" s="690"/>
      <c r="O31"/>
    </row>
    <row r="32" spans="2:15" s="16" customFormat="1" ht="20.100000000000001" customHeight="1" x14ac:dyDescent="0.15">
      <c r="B32" s="44"/>
      <c r="C32" s="49"/>
      <c r="D32" s="75" t="str">
        <f t="shared" si="3"/>
        <v/>
      </c>
      <c r="E32" s="50">
        <f t="shared" si="0"/>
        <v>0</v>
      </c>
      <c r="F32" s="72">
        <f t="shared" si="1"/>
        <v>0</v>
      </c>
      <c r="G32" s="62" t="s">
        <v>159</v>
      </c>
      <c r="H32" s="636" t="s">
        <v>159</v>
      </c>
      <c r="I32" s="637"/>
      <c r="J32" s="684"/>
      <c r="K32" s="685"/>
      <c r="L32" s="688">
        <f t="shared" si="2"/>
        <v>0</v>
      </c>
      <c r="M32" s="689"/>
      <c r="N32" s="690"/>
      <c r="O32"/>
    </row>
    <row r="33" spans="2:15" s="16" customFormat="1" ht="20.100000000000001" customHeight="1" x14ac:dyDescent="0.15">
      <c r="B33" s="44"/>
      <c r="C33" s="49"/>
      <c r="D33" s="75" t="str">
        <f t="shared" si="3"/>
        <v/>
      </c>
      <c r="E33" s="50">
        <f t="shared" si="0"/>
        <v>0</v>
      </c>
      <c r="F33" s="72">
        <f t="shared" si="1"/>
        <v>0</v>
      </c>
      <c r="G33" s="62" t="s">
        <v>159</v>
      </c>
      <c r="H33" s="636" t="s">
        <v>159</v>
      </c>
      <c r="I33" s="637"/>
      <c r="J33" s="684"/>
      <c r="K33" s="685"/>
      <c r="L33" s="688">
        <f t="shared" si="2"/>
        <v>0</v>
      </c>
      <c r="M33" s="689"/>
      <c r="N33" s="690"/>
      <c r="O33"/>
    </row>
    <row r="34" spans="2:15" s="16" customFormat="1" ht="20.100000000000001" customHeight="1" x14ac:dyDescent="0.15">
      <c r="B34" s="44"/>
      <c r="C34" s="49"/>
      <c r="D34" s="75" t="str">
        <f t="shared" si="3"/>
        <v/>
      </c>
      <c r="E34" s="50">
        <f t="shared" si="0"/>
        <v>0</v>
      </c>
      <c r="F34" s="72">
        <f t="shared" si="1"/>
        <v>0</v>
      </c>
      <c r="G34" s="62" t="s">
        <v>159</v>
      </c>
      <c r="H34" s="636" t="s">
        <v>159</v>
      </c>
      <c r="I34" s="637"/>
      <c r="J34" s="684"/>
      <c r="K34" s="685"/>
      <c r="L34" s="688">
        <f t="shared" si="2"/>
        <v>0</v>
      </c>
      <c r="M34" s="689"/>
      <c r="N34" s="690"/>
      <c r="O34"/>
    </row>
    <row r="35" spans="2:15" s="16" customFormat="1" ht="20.100000000000001" customHeight="1" x14ac:dyDescent="0.15">
      <c r="B35" s="44"/>
      <c r="C35" s="49"/>
      <c r="D35" s="75" t="str">
        <f t="shared" si="3"/>
        <v/>
      </c>
      <c r="E35" s="50">
        <f t="shared" si="0"/>
        <v>0</v>
      </c>
      <c r="F35" s="72">
        <f t="shared" si="1"/>
        <v>0</v>
      </c>
      <c r="G35" s="62" t="s">
        <v>159</v>
      </c>
      <c r="H35" s="636" t="s">
        <v>159</v>
      </c>
      <c r="I35" s="637"/>
      <c r="J35" s="684"/>
      <c r="K35" s="685"/>
      <c r="L35" s="688">
        <f t="shared" si="2"/>
        <v>0</v>
      </c>
      <c r="M35" s="689"/>
      <c r="N35" s="690"/>
      <c r="O35"/>
    </row>
    <row r="36" spans="2:15" s="16" customFormat="1" ht="20.100000000000001" customHeight="1" x14ac:dyDescent="0.15">
      <c r="B36" s="44"/>
      <c r="C36" s="49"/>
      <c r="D36" s="75" t="str">
        <f t="shared" si="3"/>
        <v/>
      </c>
      <c r="E36" s="50">
        <f t="shared" si="0"/>
        <v>0</v>
      </c>
      <c r="F36" s="72">
        <f t="shared" si="1"/>
        <v>0</v>
      </c>
      <c r="G36" s="62" t="s">
        <v>159</v>
      </c>
      <c r="H36" s="636" t="s">
        <v>159</v>
      </c>
      <c r="I36" s="637"/>
      <c r="J36" s="684"/>
      <c r="K36" s="685"/>
      <c r="L36" s="688">
        <f t="shared" si="2"/>
        <v>0</v>
      </c>
      <c r="M36" s="689"/>
      <c r="N36" s="690"/>
      <c r="O36"/>
    </row>
    <row r="37" spans="2:15" s="16" customFormat="1" ht="20.100000000000001" customHeight="1" x14ac:dyDescent="0.15">
      <c r="B37" s="44"/>
      <c r="C37" s="49"/>
      <c r="D37" s="75" t="str">
        <f t="shared" si="3"/>
        <v/>
      </c>
      <c r="E37" s="50">
        <f t="shared" si="0"/>
        <v>0</v>
      </c>
      <c r="F37" s="72">
        <f t="shared" si="1"/>
        <v>0</v>
      </c>
      <c r="G37" s="62" t="s">
        <v>159</v>
      </c>
      <c r="H37" s="636" t="s">
        <v>159</v>
      </c>
      <c r="I37" s="637"/>
      <c r="J37" s="684"/>
      <c r="K37" s="685"/>
      <c r="L37" s="688">
        <f t="shared" si="2"/>
        <v>0</v>
      </c>
      <c r="M37" s="689"/>
      <c r="N37" s="690"/>
      <c r="O37"/>
    </row>
    <row r="38" spans="2:15" s="16" customFormat="1" ht="20.100000000000001" customHeight="1" x14ac:dyDescent="0.15">
      <c r="B38" s="44"/>
      <c r="C38" s="49"/>
      <c r="D38" s="75" t="str">
        <f t="shared" si="3"/>
        <v/>
      </c>
      <c r="E38" s="50">
        <f t="shared" si="0"/>
        <v>0</v>
      </c>
      <c r="F38" s="72">
        <f t="shared" si="1"/>
        <v>0</v>
      </c>
      <c r="G38" s="62" t="s">
        <v>159</v>
      </c>
      <c r="H38" s="636" t="s">
        <v>159</v>
      </c>
      <c r="I38" s="637"/>
      <c r="J38" s="684"/>
      <c r="K38" s="685"/>
      <c r="L38" s="688">
        <f t="shared" si="2"/>
        <v>0</v>
      </c>
      <c r="M38" s="689"/>
      <c r="N38" s="690"/>
      <c r="O38"/>
    </row>
    <row r="39" spans="2:15" s="16" customFormat="1" ht="20.100000000000001" customHeight="1" x14ac:dyDescent="0.15">
      <c r="B39" s="44"/>
      <c r="C39" s="49"/>
      <c r="D39" s="75" t="str">
        <f t="shared" si="3"/>
        <v/>
      </c>
      <c r="E39" s="50">
        <f t="shared" si="0"/>
        <v>0</v>
      </c>
      <c r="F39" s="72">
        <f t="shared" si="1"/>
        <v>0</v>
      </c>
      <c r="G39" s="62" t="s">
        <v>159</v>
      </c>
      <c r="H39" s="636" t="s">
        <v>159</v>
      </c>
      <c r="I39" s="637"/>
      <c r="J39" s="684"/>
      <c r="K39" s="685"/>
      <c r="L39" s="688">
        <f t="shared" si="2"/>
        <v>0</v>
      </c>
      <c r="M39" s="689"/>
      <c r="N39" s="690"/>
      <c r="O39"/>
    </row>
    <row r="40" spans="2:15" s="16" customFormat="1" ht="20.100000000000001" customHeight="1" x14ac:dyDescent="0.15">
      <c r="B40" s="44"/>
      <c r="C40" s="49"/>
      <c r="D40" s="75" t="str">
        <f t="shared" si="3"/>
        <v/>
      </c>
      <c r="E40" s="50">
        <f t="shared" si="0"/>
        <v>0</v>
      </c>
      <c r="F40" s="72">
        <f t="shared" si="1"/>
        <v>0</v>
      </c>
      <c r="G40" s="62" t="s">
        <v>159</v>
      </c>
      <c r="H40" s="636" t="s">
        <v>159</v>
      </c>
      <c r="I40" s="637"/>
      <c r="J40" s="684"/>
      <c r="K40" s="685"/>
      <c r="L40" s="688">
        <f t="shared" si="2"/>
        <v>0</v>
      </c>
      <c r="M40" s="689"/>
      <c r="N40" s="690"/>
      <c r="O40"/>
    </row>
    <row r="41" spans="2:15" s="16" customFormat="1" ht="20.100000000000001" customHeight="1" x14ac:dyDescent="0.15">
      <c r="B41" s="44"/>
      <c r="C41" s="49"/>
      <c r="D41" s="75" t="str">
        <f t="shared" si="3"/>
        <v/>
      </c>
      <c r="E41" s="50">
        <f t="shared" si="0"/>
        <v>0</v>
      </c>
      <c r="F41" s="72">
        <f t="shared" si="1"/>
        <v>0</v>
      </c>
      <c r="G41" s="62" t="s">
        <v>159</v>
      </c>
      <c r="H41" s="636" t="s">
        <v>159</v>
      </c>
      <c r="I41" s="637"/>
      <c r="J41" s="684"/>
      <c r="K41" s="685"/>
      <c r="L41" s="688">
        <f t="shared" si="2"/>
        <v>0</v>
      </c>
      <c r="M41" s="689"/>
      <c r="N41" s="690"/>
      <c r="O41"/>
    </row>
    <row r="42" spans="2:15" s="16" customFormat="1" ht="20.100000000000001" customHeight="1" x14ac:dyDescent="0.15">
      <c r="B42" s="44"/>
      <c r="C42" s="49"/>
      <c r="D42" s="75" t="str">
        <f t="shared" si="3"/>
        <v/>
      </c>
      <c r="E42" s="50">
        <f t="shared" si="0"/>
        <v>0</v>
      </c>
      <c r="F42" s="72">
        <f t="shared" si="1"/>
        <v>0</v>
      </c>
      <c r="G42" s="62" t="s">
        <v>159</v>
      </c>
      <c r="H42" s="636" t="s">
        <v>159</v>
      </c>
      <c r="I42" s="637"/>
      <c r="J42" s="684"/>
      <c r="K42" s="685"/>
      <c r="L42" s="688">
        <f t="shared" si="2"/>
        <v>0</v>
      </c>
      <c r="M42" s="689"/>
      <c r="N42" s="690"/>
      <c r="O42"/>
    </row>
    <row r="43" spans="2:15" s="16" customFormat="1" ht="20.100000000000001" customHeight="1" x14ac:dyDescent="0.15">
      <c r="B43" s="44"/>
      <c r="C43" s="49"/>
      <c r="D43" s="75" t="str">
        <f t="shared" si="3"/>
        <v/>
      </c>
      <c r="E43" s="50">
        <f t="shared" si="0"/>
        <v>0</v>
      </c>
      <c r="F43" s="72">
        <f t="shared" si="1"/>
        <v>0</v>
      </c>
      <c r="G43" s="62" t="s">
        <v>159</v>
      </c>
      <c r="H43" s="636" t="s">
        <v>159</v>
      </c>
      <c r="I43" s="637"/>
      <c r="J43" s="684"/>
      <c r="K43" s="685"/>
      <c r="L43" s="688">
        <f t="shared" si="2"/>
        <v>0</v>
      </c>
      <c r="M43" s="689"/>
      <c r="N43" s="690"/>
      <c r="O43"/>
    </row>
    <row r="44" spans="2:15" s="16" customFormat="1" ht="20.100000000000001" customHeight="1" x14ac:dyDescent="0.15">
      <c r="B44" s="44"/>
      <c r="C44" s="49"/>
      <c r="D44" s="75" t="str">
        <f t="shared" si="3"/>
        <v/>
      </c>
      <c r="E44" s="50">
        <f t="shared" si="0"/>
        <v>0</v>
      </c>
      <c r="F44" s="72">
        <f t="shared" si="1"/>
        <v>0</v>
      </c>
      <c r="G44" s="62" t="s">
        <v>159</v>
      </c>
      <c r="H44" s="636" t="s">
        <v>159</v>
      </c>
      <c r="I44" s="637"/>
      <c r="J44" s="684"/>
      <c r="K44" s="685"/>
      <c r="L44" s="688">
        <f t="shared" si="2"/>
        <v>0</v>
      </c>
      <c r="M44" s="689"/>
      <c r="N44" s="690"/>
      <c r="O44"/>
    </row>
    <row r="45" spans="2:15" s="16" customFormat="1" ht="20.100000000000001" customHeight="1" x14ac:dyDescent="0.15">
      <c r="B45" s="44"/>
      <c r="C45" s="49"/>
      <c r="D45" s="75" t="str">
        <f t="shared" si="3"/>
        <v/>
      </c>
      <c r="E45" s="50">
        <f t="shared" si="0"/>
        <v>0</v>
      </c>
      <c r="F45" s="72">
        <f t="shared" si="1"/>
        <v>0</v>
      </c>
      <c r="G45" s="62" t="s">
        <v>159</v>
      </c>
      <c r="H45" s="636" t="s">
        <v>159</v>
      </c>
      <c r="I45" s="637"/>
      <c r="J45" s="684"/>
      <c r="K45" s="685"/>
      <c r="L45" s="688">
        <f t="shared" si="2"/>
        <v>0</v>
      </c>
      <c r="M45" s="689"/>
      <c r="N45" s="690"/>
      <c r="O45"/>
    </row>
    <row r="46" spans="2:15" s="16" customFormat="1" ht="20.100000000000001" customHeight="1" x14ac:dyDescent="0.15">
      <c r="B46" s="44"/>
      <c r="C46" s="49"/>
      <c r="D46" s="75" t="str">
        <f t="shared" si="3"/>
        <v/>
      </c>
      <c r="E46" s="50">
        <f t="shared" si="0"/>
        <v>0</v>
      </c>
      <c r="F46" s="72">
        <f t="shared" si="1"/>
        <v>0</v>
      </c>
      <c r="G46" s="62" t="s">
        <v>159</v>
      </c>
      <c r="H46" s="636" t="s">
        <v>159</v>
      </c>
      <c r="I46" s="637"/>
      <c r="J46" s="684"/>
      <c r="K46" s="685"/>
      <c r="L46" s="688">
        <f t="shared" si="2"/>
        <v>0</v>
      </c>
      <c r="M46" s="689"/>
      <c r="N46" s="690"/>
      <c r="O46"/>
    </row>
    <row r="47" spans="2:15" s="16" customFormat="1" ht="20.100000000000001" customHeight="1" x14ac:dyDescent="0.15">
      <c r="B47" s="44"/>
      <c r="C47" s="49"/>
      <c r="D47" s="75" t="str">
        <f t="shared" si="3"/>
        <v/>
      </c>
      <c r="E47" s="50">
        <f t="shared" si="0"/>
        <v>0</v>
      </c>
      <c r="F47" s="72">
        <f t="shared" si="1"/>
        <v>0</v>
      </c>
      <c r="G47" s="62" t="s">
        <v>159</v>
      </c>
      <c r="H47" s="636" t="s">
        <v>159</v>
      </c>
      <c r="I47" s="637"/>
      <c r="J47" s="684"/>
      <c r="K47" s="685"/>
      <c r="L47" s="688">
        <f t="shared" si="2"/>
        <v>0</v>
      </c>
      <c r="M47" s="689"/>
      <c r="N47" s="690"/>
      <c r="O47"/>
    </row>
    <row r="48" spans="2:15" s="16" customFormat="1" ht="20.100000000000001" customHeight="1" x14ac:dyDescent="0.15">
      <c r="B48" s="44"/>
      <c r="C48" s="49"/>
      <c r="D48" s="75" t="str">
        <f t="shared" si="3"/>
        <v/>
      </c>
      <c r="E48" s="50">
        <f t="shared" si="0"/>
        <v>0</v>
      </c>
      <c r="F48" s="72">
        <f t="shared" si="1"/>
        <v>0</v>
      </c>
      <c r="G48" s="62" t="s">
        <v>159</v>
      </c>
      <c r="H48" s="636" t="s">
        <v>159</v>
      </c>
      <c r="I48" s="637"/>
      <c r="J48" s="684"/>
      <c r="K48" s="685"/>
      <c r="L48" s="688">
        <f t="shared" si="2"/>
        <v>0</v>
      </c>
      <c r="M48" s="689"/>
      <c r="N48" s="690"/>
      <c r="O48"/>
    </row>
    <row r="49" spans="2:15" s="16" customFormat="1" ht="20.100000000000001" customHeight="1" x14ac:dyDescent="0.15">
      <c r="B49" s="44"/>
      <c r="C49" s="49"/>
      <c r="D49" s="75" t="str">
        <f t="shared" si="3"/>
        <v/>
      </c>
      <c r="E49" s="50">
        <f t="shared" si="0"/>
        <v>0</v>
      </c>
      <c r="F49" s="72">
        <f t="shared" si="1"/>
        <v>0</v>
      </c>
      <c r="G49" s="62" t="s">
        <v>159</v>
      </c>
      <c r="H49" s="636" t="s">
        <v>159</v>
      </c>
      <c r="I49" s="637"/>
      <c r="J49" s="684"/>
      <c r="K49" s="685"/>
      <c r="L49" s="688">
        <f t="shared" si="2"/>
        <v>0</v>
      </c>
      <c r="M49" s="689"/>
      <c r="N49" s="690"/>
      <c r="O49"/>
    </row>
    <row r="50" spans="2:15" s="16" customFormat="1" ht="20.100000000000001" customHeight="1" x14ac:dyDescent="0.15">
      <c r="B50" s="44"/>
      <c r="C50" s="49"/>
      <c r="D50" s="75" t="str">
        <f t="shared" si="3"/>
        <v/>
      </c>
      <c r="E50" s="50">
        <f t="shared" si="0"/>
        <v>0</v>
      </c>
      <c r="F50" s="72">
        <f t="shared" si="1"/>
        <v>0</v>
      </c>
      <c r="G50" s="62" t="s">
        <v>159</v>
      </c>
      <c r="H50" s="636" t="s">
        <v>159</v>
      </c>
      <c r="I50" s="637"/>
      <c r="J50" s="684"/>
      <c r="K50" s="685"/>
      <c r="L50" s="688">
        <f t="shared" si="2"/>
        <v>0</v>
      </c>
      <c r="M50" s="689"/>
      <c r="N50" s="690"/>
      <c r="O50"/>
    </row>
    <row r="51" spans="2:15" s="16" customFormat="1" ht="20.100000000000001" customHeight="1" x14ac:dyDescent="0.15">
      <c r="B51" s="44"/>
      <c r="C51" s="49"/>
      <c r="D51" s="75" t="str">
        <f t="shared" si="3"/>
        <v/>
      </c>
      <c r="E51" s="50">
        <f t="shared" si="0"/>
        <v>0</v>
      </c>
      <c r="F51" s="72">
        <f t="shared" si="1"/>
        <v>0</v>
      </c>
      <c r="G51" s="62" t="s">
        <v>159</v>
      </c>
      <c r="H51" s="636" t="s">
        <v>159</v>
      </c>
      <c r="I51" s="637"/>
      <c r="J51" s="684"/>
      <c r="K51" s="685"/>
      <c r="L51" s="688">
        <f t="shared" si="2"/>
        <v>0</v>
      </c>
      <c r="M51" s="689"/>
      <c r="N51" s="690"/>
      <c r="O51"/>
    </row>
    <row r="52" spans="2:15" s="16" customFormat="1" ht="20.100000000000001" customHeight="1" x14ac:dyDescent="0.15">
      <c r="B52" s="44"/>
      <c r="C52" s="49"/>
      <c r="D52" s="75" t="str">
        <f t="shared" si="3"/>
        <v/>
      </c>
      <c r="E52" s="50">
        <f t="shared" si="0"/>
        <v>0</v>
      </c>
      <c r="F52" s="72">
        <f t="shared" si="1"/>
        <v>0</v>
      </c>
      <c r="G52" s="62" t="s">
        <v>159</v>
      </c>
      <c r="H52" s="636" t="s">
        <v>159</v>
      </c>
      <c r="I52" s="637"/>
      <c r="J52" s="684"/>
      <c r="K52" s="685"/>
      <c r="L52" s="688">
        <f t="shared" si="2"/>
        <v>0</v>
      </c>
      <c r="M52" s="689"/>
      <c r="N52" s="690"/>
      <c r="O52"/>
    </row>
    <row r="53" spans="2:15" s="16" customFormat="1" ht="20.100000000000001" customHeight="1" x14ac:dyDescent="0.15">
      <c r="B53" s="44"/>
      <c r="C53" s="49"/>
      <c r="D53" s="75" t="str">
        <f t="shared" si="3"/>
        <v/>
      </c>
      <c r="E53" s="50">
        <f t="shared" si="0"/>
        <v>0</v>
      </c>
      <c r="F53" s="72">
        <f t="shared" si="1"/>
        <v>0</v>
      </c>
      <c r="G53" s="62" t="s">
        <v>159</v>
      </c>
      <c r="H53" s="636" t="s">
        <v>159</v>
      </c>
      <c r="I53" s="637"/>
      <c r="J53" s="684"/>
      <c r="K53" s="685"/>
      <c r="L53" s="688">
        <f t="shared" si="2"/>
        <v>0</v>
      </c>
      <c r="M53" s="689"/>
      <c r="N53" s="690"/>
      <c r="O53"/>
    </row>
    <row r="54" spans="2:15" s="16" customFormat="1" ht="20.100000000000001" customHeight="1" x14ac:dyDescent="0.15">
      <c r="B54" s="44"/>
      <c r="C54" s="49"/>
      <c r="D54" s="75" t="str">
        <f t="shared" si="3"/>
        <v/>
      </c>
      <c r="E54" s="50">
        <f t="shared" si="0"/>
        <v>0</v>
      </c>
      <c r="F54" s="72">
        <f t="shared" si="1"/>
        <v>0</v>
      </c>
      <c r="G54" s="62" t="s">
        <v>159</v>
      </c>
      <c r="H54" s="636" t="s">
        <v>159</v>
      </c>
      <c r="I54" s="637"/>
      <c r="J54" s="684"/>
      <c r="K54" s="685"/>
      <c r="L54" s="688">
        <f t="shared" si="2"/>
        <v>0</v>
      </c>
      <c r="M54" s="689"/>
      <c r="N54" s="690"/>
      <c r="O54"/>
    </row>
    <row r="55" spans="2:15" s="16" customFormat="1" ht="20.100000000000001" customHeight="1" x14ac:dyDescent="0.15">
      <c r="B55" s="44"/>
      <c r="C55" s="49"/>
      <c r="D55" s="75" t="str">
        <f t="shared" si="3"/>
        <v/>
      </c>
      <c r="E55" s="50">
        <f t="shared" si="0"/>
        <v>0</v>
      </c>
      <c r="F55" s="72">
        <f t="shared" si="1"/>
        <v>0</v>
      </c>
      <c r="G55" s="62" t="s">
        <v>159</v>
      </c>
      <c r="H55" s="636" t="s">
        <v>159</v>
      </c>
      <c r="I55" s="637"/>
      <c r="J55" s="684"/>
      <c r="K55" s="685"/>
      <c r="L55" s="688">
        <f t="shared" si="2"/>
        <v>0</v>
      </c>
      <c r="M55" s="689"/>
      <c r="N55" s="690"/>
      <c r="O55"/>
    </row>
    <row r="56" spans="2:15" s="16" customFormat="1" ht="20.100000000000001" customHeight="1" x14ac:dyDescent="0.15">
      <c r="B56" s="44"/>
      <c r="C56" s="49"/>
      <c r="D56" s="75" t="str">
        <f t="shared" si="3"/>
        <v/>
      </c>
      <c r="E56" s="50">
        <f t="shared" si="0"/>
        <v>0</v>
      </c>
      <c r="F56" s="72">
        <f t="shared" si="1"/>
        <v>0</v>
      </c>
      <c r="G56" s="62" t="s">
        <v>159</v>
      </c>
      <c r="H56" s="636" t="s">
        <v>159</v>
      </c>
      <c r="I56" s="637"/>
      <c r="J56" s="684"/>
      <c r="K56" s="685"/>
      <c r="L56" s="688">
        <f t="shared" si="2"/>
        <v>0</v>
      </c>
      <c r="M56" s="689"/>
      <c r="N56" s="690"/>
      <c r="O56"/>
    </row>
    <row r="57" spans="2:15" s="16" customFormat="1" ht="20.100000000000001" customHeight="1" x14ac:dyDescent="0.15">
      <c r="B57" s="44"/>
      <c r="C57" s="49"/>
      <c r="D57" s="75" t="str">
        <f t="shared" si="3"/>
        <v/>
      </c>
      <c r="E57" s="50">
        <f t="shared" si="0"/>
        <v>0</v>
      </c>
      <c r="F57" s="72">
        <f t="shared" si="1"/>
        <v>0</v>
      </c>
      <c r="G57" s="62" t="s">
        <v>159</v>
      </c>
      <c r="H57" s="636" t="s">
        <v>159</v>
      </c>
      <c r="I57" s="637"/>
      <c r="J57" s="684"/>
      <c r="K57" s="685"/>
      <c r="L57" s="688">
        <f t="shared" si="2"/>
        <v>0</v>
      </c>
      <c r="M57" s="689"/>
      <c r="N57" s="690"/>
      <c r="O57"/>
    </row>
    <row r="58" spans="2:15" s="16" customFormat="1" ht="20.100000000000001" customHeight="1" x14ac:dyDescent="0.15">
      <c r="B58" s="44"/>
      <c r="C58" s="49"/>
      <c r="D58" s="75" t="str">
        <f t="shared" si="3"/>
        <v/>
      </c>
      <c r="E58" s="50">
        <f t="shared" si="0"/>
        <v>0</v>
      </c>
      <c r="F58" s="72">
        <f t="shared" si="1"/>
        <v>0</v>
      </c>
      <c r="G58" s="62" t="s">
        <v>159</v>
      </c>
      <c r="H58" s="636" t="s">
        <v>159</v>
      </c>
      <c r="I58" s="637"/>
      <c r="J58" s="684"/>
      <c r="K58" s="685"/>
      <c r="L58" s="688">
        <f t="shared" si="2"/>
        <v>0</v>
      </c>
      <c r="M58" s="689"/>
      <c r="N58" s="690"/>
      <c r="O58"/>
    </row>
    <row r="59" spans="2:15" s="16" customFormat="1" ht="20.100000000000001" customHeight="1" x14ac:dyDescent="0.15">
      <c r="B59" s="44"/>
      <c r="C59" s="49"/>
      <c r="D59" s="75" t="str">
        <f t="shared" si="3"/>
        <v/>
      </c>
      <c r="E59" s="50">
        <f t="shared" si="0"/>
        <v>0</v>
      </c>
      <c r="F59" s="72">
        <f t="shared" si="1"/>
        <v>0</v>
      </c>
      <c r="G59" s="62" t="s">
        <v>159</v>
      </c>
      <c r="H59" s="636" t="s">
        <v>159</v>
      </c>
      <c r="I59" s="637"/>
      <c r="J59" s="684"/>
      <c r="K59" s="685"/>
      <c r="L59" s="688">
        <f t="shared" si="2"/>
        <v>0</v>
      </c>
      <c r="M59" s="689"/>
      <c r="N59" s="690"/>
      <c r="O59"/>
    </row>
    <row r="60" spans="2:15" s="16" customFormat="1" ht="20.100000000000001" customHeight="1" x14ac:dyDescent="0.15">
      <c r="B60" s="44"/>
      <c r="C60" s="49"/>
      <c r="D60" s="75" t="str">
        <f t="shared" si="3"/>
        <v/>
      </c>
      <c r="E60" s="50">
        <f t="shared" si="0"/>
        <v>0</v>
      </c>
      <c r="F60" s="72">
        <f t="shared" si="1"/>
        <v>0</v>
      </c>
      <c r="G60" s="62" t="s">
        <v>159</v>
      </c>
      <c r="H60" s="636" t="s">
        <v>159</v>
      </c>
      <c r="I60" s="637"/>
      <c r="J60" s="684"/>
      <c r="K60" s="685"/>
      <c r="L60" s="688">
        <f t="shared" si="2"/>
        <v>0</v>
      </c>
      <c r="M60" s="689"/>
      <c r="N60" s="690"/>
      <c r="O60"/>
    </row>
    <row r="61" spans="2:15" s="16" customFormat="1" ht="20.100000000000001" customHeight="1" x14ac:dyDescent="0.15">
      <c r="B61" s="44"/>
      <c r="C61" s="49"/>
      <c r="D61" s="75" t="str">
        <f t="shared" si="3"/>
        <v/>
      </c>
      <c r="E61" s="50">
        <f t="shared" si="0"/>
        <v>0</v>
      </c>
      <c r="F61" s="72">
        <f t="shared" si="1"/>
        <v>0</v>
      </c>
      <c r="G61" s="62"/>
      <c r="H61" s="636"/>
      <c r="I61" s="637"/>
      <c r="J61" s="684"/>
      <c r="K61" s="685"/>
      <c r="L61" s="688">
        <f t="shared" si="2"/>
        <v>0</v>
      </c>
      <c r="M61" s="689"/>
      <c r="N61" s="690"/>
      <c r="O61"/>
    </row>
    <row r="62" spans="2:15" s="16" customFormat="1" ht="20.100000000000001" customHeight="1" x14ac:dyDescent="0.15">
      <c r="B62" s="44"/>
      <c r="C62" s="49"/>
      <c r="D62" s="75" t="str">
        <f t="shared" si="3"/>
        <v/>
      </c>
      <c r="E62" s="50">
        <f t="shared" si="0"/>
        <v>0</v>
      </c>
      <c r="F62" s="72">
        <f t="shared" si="1"/>
        <v>0</v>
      </c>
      <c r="G62" s="62"/>
      <c r="H62" s="636"/>
      <c r="I62" s="637"/>
      <c r="J62" s="684"/>
      <c r="K62" s="685"/>
      <c r="L62" s="688">
        <f t="shared" si="2"/>
        <v>0</v>
      </c>
      <c r="M62" s="689"/>
      <c r="N62" s="690"/>
      <c r="O62"/>
    </row>
    <row r="63" spans="2:15" s="16" customFormat="1" ht="20.100000000000001" customHeight="1" x14ac:dyDescent="0.15">
      <c r="B63" s="44"/>
      <c r="C63" s="49"/>
      <c r="D63" s="75" t="str">
        <f t="shared" si="3"/>
        <v/>
      </c>
      <c r="E63" s="50">
        <f t="shared" si="0"/>
        <v>0</v>
      </c>
      <c r="F63" s="72">
        <f t="shared" si="1"/>
        <v>0</v>
      </c>
      <c r="G63" s="62"/>
      <c r="H63" s="636"/>
      <c r="I63" s="637"/>
      <c r="J63" s="684"/>
      <c r="K63" s="685"/>
      <c r="L63" s="688">
        <f t="shared" si="2"/>
        <v>0</v>
      </c>
      <c r="M63" s="689"/>
      <c r="N63" s="690"/>
      <c r="O63"/>
    </row>
    <row r="64" spans="2:15" s="16" customFormat="1" ht="20.100000000000001" customHeight="1" x14ac:dyDescent="0.15">
      <c r="B64" s="44"/>
      <c r="C64" s="49"/>
      <c r="D64" s="75" t="str">
        <f t="shared" si="3"/>
        <v/>
      </c>
      <c r="E64" s="50">
        <f t="shared" si="0"/>
        <v>0</v>
      </c>
      <c r="F64" s="72">
        <f t="shared" si="1"/>
        <v>0</v>
      </c>
      <c r="G64" s="62"/>
      <c r="H64" s="636"/>
      <c r="I64" s="637"/>
      <c r="J64" s="684"/>
      <c r="K64" s="685"/>
      <c r="L64" s="688">
        <f t="shared" si="2"/>
        <v>0</v>
      </c>
      <c r="M64" s="689"/>
      <c r="N64" s="690"/>
      <c r="O64"/>
    </row>
    <row r="65" spans="2:15" s="16" customFormat="1" ht="20.100000000000001" customHeight="1" x14ac:dyDescent="0.15">
      <c r="B65" s="44"/>
      <c r="C65" s="49"/>
      <c r="D65" s="75" t="str">
        <f t="shared" si="3"/>
        <v/>
      </c>
      <c r="E65" s="50">
        <f t="shared" si="0"/>
        <v>0</v>
      </c>
      <c r="F65" s="72">
        <f t="shared" si="1"/>
        <v>0</v>
      </c>
      <c r="G65" s="62" t="s">
        <v>159</v>
      </c>
      <c r="H65" s="636" t="s">
        <v>159</v>
      </c>
      <c r="I65" s="637"/>
      <c r="J65" s="684"/>
      <c r="K65" s="685"/>
      <c r="L65" s="688">
        <f t="shared" si="2"/>
        <v>0</v>
      </c>
      <c r="M65" s="689"/>
      <c r="N65" s="690"/>
      <c r="O65"/>
    </row>
    <row r="66" spans="2:15" s="16" customFormat="1" ht="20.100000000000001" customHeight="1" x14ac:dyDescent="0.15">
      <c r="B66" s="44"/>
      <c r="C66" s="49"/>
      <c r="D66" s="75" t="str">
        <f t="shared" si="3"/>
        <v/>
      </c>
      <c r="E66" s="50">
        <f t="shared" si="0"/>
        <v>0</v>
      </c>
      <c r="F66" s="72">
        <f t="shared" si="1"/>
        <v>0</v>
      </c>
      <c r="G66" s="62" t="s">
        <v>159</v>
      </c>
      <c r="H66" s="636" t="s">
        <v>159</v>
      </c>
      <c r="I66" s="637"/>
      <c r="J66" s="684"/>
      <c r="K66" s="685"/>
      <c r="L66" s="688">
        <f t="shared" si="2"/>
        <v>0</v>
      </c>
      <c r="M66" s="689"/>
      <c r="N66" s="690"/>
      <c r="O66"/>
    </row>
    <row r="67" spans="2:15" s="16" customFormat="1" ht="20.100000000000001" customHeight="1" x14ac:dyDescent="0.15">
      <c r="B67" s="44"/>
      <c r="C67" s="49"/>
      <c r="D67" s="75" t="str">
        <f t="shared" si="3"/>
        <v/>
      </c>
      <c r="E67" s="50">
        <f t="shared" si="0"/>
        <v>0</v>
      </c>
      <c r="F67" s="72">
        <f t="shared" si="1"/>
        <v>0</v>
      </c>
      <c r="G67" s="62" t="s">
        <v>159</v>
      </c>
      <c r="H67" s="636" t="s">
        <v>159</v>
      </c>
      <c r="I67" s="637"/>
      <c r="J67" s="684"/>
      <c r="K67" s="685"/>
      <c r="L67" s="688">
        <f t="shared" si="2"/>
        <v>0</v>
      </c>
      <c r="M67" s="689"/>
      <c r="N67" s="690"/>
      <c r="O67"/>
    </row>
    <row r="68" spans="2:15" s="16" customFormat="1" ht="20.100000000000001" customHeight="1" x14ac:dyDescent="0.15">
      <c r="B68" s="44"/>
      <c r="C68" s="49"/>
      <c r="D68" s="75" t="str">
        <f t="shared" si="3"/>
        <v/>
      </c>
      <c r="E68" s="50">
        <f t="shared" si="0"/>
        <v>0</v>
      </c>
      <c r="F68" s="72">
        <f t="shared" si="1"/>
        <v>0</v>
      </c>
      <c r="G68" s="62" t="s">
        <v>159</v>
      </c>
      <c r="H68" s="636" t="s">
        <v>159</v>
      </c>
      <c r="I68" s="637"/>
      <c r="J68" s="684"/>
      <c r="K68" s="685"/>
      <c r="L68" s="688">
        <f t="shared" si="2"/>
        <v>0</v>
      </c>
      <c r="M68" s="689"/>
      <c r="N68" s="690"/>
      <c r="O68"/>
    </row>
    <row r="69" spans="2:15" s="16" customFormat="1" ht="20.100000000000001" customHeight="1" x14ac:dyDescent="0.15">
      <c r="B69" s="44"/>
      <c r="C69" s="49"/>
      <c r="D69" s="75" t="str">
        <f t="shared" si="3"/>
        <v/>
      </c>
      <c r="E69" s="50">
        <f t="shared" si="0"/>
        <v>0</v>
      </c>
      <c r="F69" s="72">
        <f t="shared" si="1"/>
        <v>0</v>
      </c>
      <c r="G69" s="62" t="s">
        <v>159</v>
      </c>
      <c r="H69" s="636" t="s">
        <v>159</v>
      </c>
      <c r="I69" s="637"/>
      <c r="J69" s="684"/>
      <c r="K69" s="685"/>
      <c r="L69" s="688">
        <f t="shared" si="2"/>
        <v>0</v>
      </c>
      <c r="M69" s="689"/>
      <c r="N69" s="690"/>
      <c r="O69"/>
    </row>
    <row r="70" spans="2:15" s="16" customFormat="1" ht="20.100000000000001" customHeight="1" x14ac:dyDescent="0.15">
      <c r="B70" s="44"/>
      <c r="C70" s="49"/>
      <c r="D70" s="75" t="str">
        <f t="shared" si="3"/>
        <v/>
      </c>
      <c r="E70" s="50">
        <f t="shared" si="0"/>
        <v>0</v>
      </c>
      <c r="F70" s="72">
        <f t="shared" si="1"/>
        <v>0</v>
      </c>
      <c r="G70" s="62" t="s">
        <v>159</v>
      </c>
      <c r="H70" s="636" t="s">
        <v>159</v>
      </c>
      <c r="I70" s="637"/>
      <c r="J70" s="684"/>
      <c r="K70" s="685"/>
      <c r="L70" s="688">
        <f t="shared" si="2"/>
        <v>0</v>
      </c>
      <c r="M70" s="689"/>
      <c r="N70" s="690"/>
      <c r="O70"/>
    </row>
    <row r="71" spans="2:15" s="16" customFormat="1" ht="20.100000000000001" customHeight="1" x14ac:dyDescent="0.15">
      <c r="B71" s="44"/>
      <c r="C71" s="49"/>
      <c r="D71" s="75" t="str">
        <f t="shared" si="3"/>
        <v/>
      </c>
      <c r="E71" s="50">
        <f t="shared" si="0"/>
        <v>0</v>
      </c>
      <c r="F71" s="72">
        <f t="shared" si="1"/>
        <v>0</v>
      </c>
      <c r="G71" s="62" t="s">
        <v>159</v>
      </c>
      <c r="H71" s="636" t="s">
        <v>159</v>
      </c>
      <c r="I71" s="637"/>
      <c r="J71" s="684"/>
      <c r="K71" s="685"/>
      <c r="L71" s="688">
        <f t="shared" si="2"/>
        <v>0</v>
      </c>
      <c r="M71" s="689"/>
      <c r="N71" s="690"/>
      <c r="O71"/>
    </row>
    <row r="72" spans="2:15" s="16" customFormat="1" ht="20.100000000000001" customHeight="1" x14ac:dyDescent="0.15">
      <c r="B72" s="44"/>
      <c r="C72" s="49"/>
      <c r="D72" s="75" t="str">
        <f t="shared" si="3"/>
        <v/>
      </c>
      <c r="E72" s="50">
        <f t="shared" si="0"/>
        <v>0</v>
      </c>
      <c r="F72" s="72">
        <f t="shared" si="1"/>
        <v>0</v>
      </c>
      <c r="G72" s="62" t="s">
        <v>159</v>
      </c>
      <c r="H72" s="636" t="s">
        <v>159</v>
      </c>
      <c r="I72" s="637"/>
      <c r="J72" s="684"/>
      <c r="K72" s="685"/>
      <c r="L72" s="688">
        <f t="shared" si="2"/>
        <v>0</v>
      </c>
      <c r="M72" s="689"/>
      <c r="N72" s="690"/>
      <c r="O72"/>
    </row>
    <row r="73" spans="2:15" s="16" customFormat="1" ht="20.100000000000001" customHeight="1" x14ac:dyDescent="0.15">
      <c r="B73" s="44"/>
      <c r="C73" s="49"/>
      <c r="D73" s="75" t="str">
        <f t="shared" si="3"/>
        <v/>
      </c>
      <c r="E73" s="50">
        <f t="shared" si="0"/>
        <v>0</v>
      </c>
      <c r="F73" s="72">
        <f t="shared" si="1"/>
        <v>0</v>
      </c>
      <c r="G73" s="62" t="s">
        <v>159</v>
      </c>
      <c r="H73" s="636" t="s">
        <v>159</v>
      </c>
      <c r="I73" s="637"/>
      <c r="J73" s="684"/>
      <c r="K73" s="685"/>
      <c r="L73" s="688">
        <f t="shared" si="2"/>
        <v>0</v>
      </c>
      <c r="M73" s="689"/>
      <c r="N73" s="690"/>
      <c r="O73"/>
    </row>
    <row r="74" spans="2:15" s="16" customFormat="1" ht="20.100000000000001" customHeight="1" x14ac:dyDescent="0.15">
      <c r="B74" s="44"/>
      <c r="C74" s="49"/>
      <c r="D74" s="75" t="str">
        <f t="shared" si="3"/>
        <v/>
      </c>
      <c r="E74" s="50">
        <f t="shared" si="0"/>
        <v>0</v>
      </c>
      <c r="F74" s="72">
        <f t="shared" si="1"/>
        <v>0</v>
      </c>
      <c r="G74" s="62" t="s">
        <v>159</v>
      </c>
      <c r="H74" s="636" t="s">
        <v>159</v>
      </c>
      <c r="I74" s="637"/>
      <c r="J74" s="684"/>
      <c r="K74" s="685"/>
      <c r="L74" s="688">
        <f t="shared" si="2"/>
        <v>0</v>
      </c>
      <c r="M74" s="689"/>
      <c r="N74" s="690"/>
      <c r="O74"/>
    </row>
    <row r="75" spans="2:15" s="16" customFormat="1" ht="20.100000000000001" customHeight="1" x14ac:dyDescent="0.15">
      <c r="B75" s="44"/>
      <c r="C75" s="49"/>
      <c r="D75" s="75" t="str">
        <f t="shared" si="3"/>
        <v/>
      </c>
      <c r="E75" s="50">
        <f t="shared" si="0"/>
        <v>0</v>
      </c>
      <c r="F75" s="72">
        <f t="shared" si="1"/>
        <v>0</v>
      </c>
      <c r="G75" s="62" t="s">
        <v>159</v>
      </c>
      <c r="H75" s="636" t="s">
        <v>159</v>
      </c>
      <c r="I75" s="637"/>
      <c r="J75" s="684"/>
      <c r="K75" s="685"/>
      <c r="L75" s="688">
        <f t="shared" si="2"/>
        <v>0</v>
      </c>
      <c r="M75" s="689"/>
      <c r="N75" s="690"/>
      <c r="O75"/>
    </row>
    <row r="76" spans="2:15" s="16" customFormat="1" ht="20.100000000000001" customHeight="1" x14ac:dyDescent="0.15">
      <c r="B76" s="44"/>
      <c r="C76" s="49"/>
      <c r="D76" s="75" t="str">
        <f t="shared" si="3"/>
        <v/>
      </c>
      <c r="E76" s="50">
        <f t="shared" si="0"/>
        <v>0</v>
      </c>
      <c r="F76" s="72">
        <f t="shared" si="1"/>
        <v>0</v>
      </c>
      <c r="G76" s="62" t="s">
        <v>159</v>
      </c>
      <c r="H76" s="636" t="s">
        <v>159</v>
      </c>
      <c r="I76" s="637"/>
      <c r="J76" s="684"/>
      <c r="K76" s="685"/>
      <c r="L76" s="688">
        <f t="shared" si="2"/>
        <v>0</v>
      </c>
      <c r="M76" s="689"/>
      <c r="N76" s="690"/>
      <c r="O76"/>
    </row>
    <row r="77" spans="2:15" s="16" customFormat="1" ht="20.100000000000001" customHeight="1" x14ac:dyDescent="0.15">
      <c r="B77" s="44"/>
      <c r="C77" s="49"/>
      <c r="D77" s="75" t="str">
        <f t="shared" si="3"/>
        <v/>
      </c>
      <c r="E77" s="50">
        <f t="shared" si="0"/>
        <v>0</v>
      </c>
      <c r="F77" s="72">
        <f t="shared" si="1"/>
        <v>0</v>
      </c>
      <c r="G77" s="62" t="s">
        <v>159</v>
      </c>
      <c r="H77" s="636" t="s">
        <v>159</v>
      </c>
      <c r="I77" s="637"/>
      <c r="J77" s="684"/>
      <c r="K77" s="685"/>
      <c r="L77" s="688">
        <f t="shared" si="2"/>
        <v>0</v>
      </c>
      <c r="M77" s="689"/>
      <c r="N77" s="690"/>
      <c r="O77"/>
    </row>
    <row r="78" spans="2:15" s="16" customFormat="1" ht="20.100000000000001" customHeight="1" x14ac:dyDescent="0.15">
      <c r="B78" s="44"/>
      <c r="C78" s="49"/>
      <c r="D78" s="75" t="str">
        <f t="shared" si="3"/>
        <v/>
      </c>
      <c r="E78" s="50">
        <f t="shared" si="0"/>
        <v>0</v>
      </c>
      <c r="F78" s="72">
        <f t="shared" si="1"/>
        <v>0</v>
      </c>
      <c r="G78" s="62" t="s">
        <v>159</v>
      </c>
      <c r="H78" s="636" t="s">
        <v>159</v>
      </c>
      <c r="I78" s="637"/>
      <c r="J78" s="684"/>
      <c r="K78" s="685"/>
      <c r="L78" s="688">
        <f t="shared" si="2"/>
        <v>0</v>
      </c>
      <c r="M78" s="689"/>
      <c r="N78" s="690"/>
      <c r="O78"/>
    </row>
    <row r="79" spans="2:15" s="16" customFormat="1" ht="20.100000000000001" customHeight="1" x14ac:dyDescent="0.15">
      <c r="B79" s="44"/>
      <c r="C79" s="49"/>
      <c r="D79" s="75" t="str">
        <f t="shared" si="3"/>
        <v/>
      </c>
      <c r="E79" s="50">
        <f t="shared" si="0"/>
        <v>0</v>
      </c>
      <c r="F79" s="72">
        <f t="shared" si="1"/>
        <v>0</v>
      </c>
      <c r="G79" s="62" t="s">
        <v>159</v>
      </c>
      <c r="H79" s="636" t="s">
        <v>159</v>
      </c>
      <c r="I79" s="637"/>
      <c r="J79" s="684"/>
      <c r="K79" s="685"/>
      <c r="L79" s="688">
        <f t="shared" si="2"/>
        <v>0</v>
      </c>
      <c r="M79" s="689"/>
      <c r="N79" s="690"/>
      <c r="O79"/>
    </row>
    <row r="80" spans="2:15" s="16" customFormat="1" ht="20.100000000000001" customHeight="1" x14ac:dyDescent="0.15">
      <c r="B80" s="44"/>
      <c r="C80" s="49"/>
      <c r="D80" s="75" t="str">
        <f t="shared" si="3"/>
        <v/>
      </c>
      <c r="E80" s="50">
        <f t="shared" si="0"/>
        <v>0</v>
      </c>
      <c r="F80" s="72">
        <f t="shared" si="1"/>
        <v>0</v>
      </c>
      <c r="G80" s="62" t="s">
        <v>159</v>
      </c>
      <c r="H80" s="636" t="s">
        <v>159</v>
      </c>
      <c r="I80" s="637"/>
      <c r="J80" s="684"/>
      <c r="K80" s="685"/>
      <c r="L80" s="688">
        <f t="shared" si="2"/>
        <v>0</v>
      </c>
      <c r="M80" s="689"/>
      <c r="N80" s="690"/>
      <c r="O80"/>
    </row>
    <row r="81" spans="2:15" s="16" customFormat="1" ht="20.100000000000001" customHeight="1" x14ac:dyDescent="0.15">
      <c r="B81" s="44"/>
      <c r="C81" s="49"/>
      <c r="D81" s="75" t="str">
        <f t="shared" si="3"/>
        <v/>
      </c>
      <c r="E81" s="50">
        <f t="shared" ref="E81:E144" si="4">IF(C81="",0,-30000)</f>
        <v>0</v>
      </c>
      <c r="F81" s="72">
        <f t="shared" ref="F81:F144" si="5">IF(D81="",0,D81+E81)</f>
        <v>0</v>
      </c>
      <c r="G81" s="62" t="s">
        <v>159</v>
      </c>
      <c r="H81" s="636" t="s">
        <v>159</v>
      </c>
      <c r="I81" s="637"/>
      <c r="J81" s="684"/>
      <c r="K81" s="685"/>
      <c r="L81" s="688">
        <f t="shared" ref="L81:L144" si="6">IF(C81="",0,IF(G81="○",F81+30000,IF(H81="○",F81+15000,F81)))</f>
        <v>0</v>
      </c>
      <c r="M81" s="689"/>
      <c r="N81" s="690"/>
      <c r="O81"/>
    </row>
    <row r="82" spans="2:15" s="16" customFormat="1" ht="20.100000000000001" customHeight="1" x14ac:dyDescent="0.15">
      <c r="B82" s="44"/>
      <c r="C82" s="49"/>
      <c r="D82" s="75" t="str">
        <f t="shared" ref="D82:D145" si="7">IF(C82="","",IF(C82&gt;100000,100000,IF(C82&lt;=30000,"3万円以下は対象外です",C82)))</f>
        <v/>
      </c>
      <c r="E82" s="50">
        <f t="shared" si="4"/>
        <v>0</v>
      </c>
      <c r="F82" s="72">
        <f t="shared" si="5"/>
        <v>0</v>
      </c>
      <c r="G82" s="62" t="s">
        <v>159</v>
      </c>
      <c r="H82" s="636" t="s">
        <v>159</v>
      </c>
      <c r="I82" s="637"/>
      <c r="J82" s="684"/>
      <c r="K82" s="685"/>
      <c r="L82" s="688">
        <f t="shared" si="6"/>
        <v>0</v>
      </c>
      <c r="M82" s="689"/>
      <c r="N82" s="690"/>
      <c r="O82"/>
    </row>
    <row r="83" spans="2:15" s="16" customFormat="1" ht="20.100000000000001" customHeight="1" x14ac:dyDescent="0.15">
      <c r="B83" s="44"/>
      <c r="C83" s="49"/>
      <c r="D83" s="75" t="str">
        <f t="shared" si="7"/>
        <v/>
      </c>
      <c r="E83" s="50">
        <f t="shared" si="4"/>
        <v>0</v>
      </c>
      <c r="F83" s="72">
        <f t="shared" si="5"/>
        <v>0</v>
      </c>
      <c r="G83" s="62" t="s">
        <v>159</v>
      </c>
      <c r="H83" s="636" t="s">
        <v>159</v>
      </c>
      <c r="I83" s="637"/>
      <c r="J83" s="684"/>
      <c r="K83" s="685"/>
      <c r="L83" s="688">
        <f t="shared" si="6"/>
        <v>0</v>
      </c>
      <c r="M83" s="689"/>
      <c r="N83" s="690"/>
      <c r="O83"/>
    </row>
    <row r="84" spans="2:15" s="16" customFormat="1" ht="20.100000000000001" customHeight="1" x14ac:dyDescent="0.15">
      <c r="B84" s="44"/>
      <c r="C84" s="49"/>
      <c r="D84" s="75" t="str">
        <f t="shared" si="7"/>
        <v/>
      </c>
      <c r="E84" s="50">
        <f t="shared" si="4"/>
        <v>0</v>
      </c>
      <c r="F84" s="72">
        <f t="shared" si="5"/>
        <v>0</v>
      </c>
      <c r="G84" s="62" t="s">
        <v>159</v>
      </c>
      <c r="H84" s="636" t="s">
        <v>159</v>
      </c>
      <c r="I84" s="637"/>
      <c r="J84" s="684"/>
      <c r="K84" s="685"/>
      <c r="L84" s="688">
        <f t="shared" si="6"/>
        <v>0</v>
      </c>
      <c r="M84" s="689"/>
      <c r="N84" s="690"/>
      <c r="O84"/>
    </row>
    <row r="85" spans="2:15" s="16" customFormat="1" ht="20.100000000000001" customHeight="1" x14ac:dyDescent="0.15">
      <c r="B85" s="44"/>
      <c r="C85" s="49"/>
      <c r="D85" s="75" t="str">
        <f t="shared" si="7"/>
        <v/>
      </c>
      <c r="E85" s="50">
        <f t="shared" si="4"/>
        <v>0</v>
      </c>
      <c r="F85" s="72">
        <f t="shared" si="5"/>
        <v>0</v>
      </c>
      <c r="G85" s="62" t="s">
        <v>159</v>
      </c>
      <c r="H85" s="636" t="s">
        <v>159</v>
      </c>
      <c r="I85" s="637"/>
      <c r="J85" s="684"/>
      <c r="K85" s="685"/>
      <c r="L85" s="688">
        <f t="shared" si="6"/>
        <v>0</v>
      </c>
      <c r="M85" s="689"/>
      <c r="N85" s="690"/>
      <c r="O85"/>
    </row>
    <row r="86" spans="2:15" s="16" customFormat="1" ht="20.100000000000001" customHeight="1" x14ac:dyDescent="0.15">
      <c r="B86" s="44"/>
      <c r="C86" s="49"/>
      <c r="D86" s="75" t="str">
        <f t="shared" si="7"/>
        <v/>
      </c>
      <c r="E86" s="50">
        <f t="shared" si="4"/>
        <v>0</v>
      </c>
      <c r="F86" s="72">
        <f t="shared" si="5"/>
        <v>0</v>
      </c>
      <c r="G86" s="62" t="s">
        <v>159</v>
      </c>
      <c r="H86" s="636" t="s">
        <v>159</v>
      </c>
      <c r="I86" s="637"/>
      <c r="J86" s="684"/>
      <c r="K86" s="685"/>
      <c r="L86" s="688">
        <f t="shared" si="6"/>
        <v>0</v>
      </c>
      <c r="M86" s="689"/>
      <c r="N86" s="690"/>
      <c r="O86"/>
    </row>
    <row r="87" spans="2:15" s="16" customFormat="1" ht="20.100000000000001" customHeight="1" x14ac:dyDescent="0.15">
      <c r="B87" s="44"/>
      <c r="C87" s="49"/>
      <c r="D87" s="75" t="str">
        <f t="shared" si="7"/>
        <v/>
      </c>
      <c r="E87" s="50">
        <f t="shared" si="4"/>
        <v>0</v>
      </c>
      <c r="F87" s="72">
        <f t="shared" si="5"/>
        <v>0</v>
      </c>
      <c r="G87" s="62" t="s">
        <v>159</v>
      </c>
      <c r="H87" s="636" t="s">
        <v>159</v>
      </c>
      <c r="I87" s="637"/>
      <c r="J87" s="684"/>
      <c r="K87" s="685"/>
      <c r="L87" s="688">
        <f t="shared" si="6"/>
        <v>0</v>
      </c>
      <c r="M87" s="689"/>
      <c r="N87" s="690"/>
      <c r="O87"/>
    </row>
    <row r="88" spans="2:15" s="16" customFormat="1" ht="20.100000000000001" customHeight="1" x14ac:dyDescent="0.15">
      <c r="B88" s="44"/>
      <c r="C88" s="49"/>
      <c r="D88" s="75" t="str">
        <f t="shared" si="7"/>
        <v/>
      </c>
      <c r="E88" s="50">
        <f t="shared" si="4"/>
        <v>0</v>
      </c>
      <c r="F88" s="72">
        <f t="shared" si="5"/>
        <v>0</v>
      </c>
      <c r="G88" s="62" t="s">
        <v>159</v>
      </c>
      <c r="H88" s="636" t="s">
        <v>159</v>
      </c>
      <c r="I88" s="637"/>
      <c r="J88" s="684"/>
      <c r="K88" s="685"/>
      <c r="L88" s="688">
        <f t="shared" si="6"/>
        <v>0</v>
      </c>
      <c r="M88" s="689"/>
      <c r="N88" s="690"/>
      <c r="O88"/>
    </row>
    <row r="89" spans="2:15" s="16" customFormat="1" ht="20.100000000000001" customHeight="1" x14ac:dyDescent="0.15">
      <c r="B89" s="44"/>
      <c r="C89" s="49"/>
      <c r="D89" s="75" t="str">
        <f t="shared" si="7"/>
        <v/>
      </c>
      <c r="E89" s="50">
        <f t="shared" si="4"/>
        <v>0</v>
      </c>
      <c r="F89" s="72">
        <f t="shared" si="5"/>
        <v>0</v>
      </c>
      <c r="G89" s="62" t="s">
        <v>159</v>
      </c>
      <c r="H89" s="636" t="s">
        <v>159</v>
      </c>
      <c r="I89" s="637"/>
      <c r="J89" s="684"/>
      <c r="K89" s="685"/>
      <c r="L89" s="688">
        <f t="shared" si="6"/>
        <v>0</v>
      </c>
      <c r="M89" s="689"/>
      <c r="N89" s="690"/>
      <c r="O89"/>
    </row>
    <row r="90" spans="2:15" s="16" customFormat="1" ht="20.100000000000001" customHeight="1" x14ac:dyDescent="0.15">
      <c r="B90" s="44"/>
      <c r="C90" s="49"/>
      <c r="D90" s="75" t="str">
        <f t="shared" si="7"/>
        <v/>
      </c>
      <c r="E90" s="50">
        <f t="shared" si="4"/>
        <v>0</v>
      </c>
      <c r="F90" s="72">
        <f t="shared" si="5"/>
        <v>0</v>
      </c>
      <c r="G90" s="62" t="s">
        <v>159</v>
      </c>
      <c r="H90" s="636" t="s">
        <v>159</v>
      </c>
      <c r="I90" s="637"/>
      <c r="J90" s="684"/>
      <c r="K90" s="685"/>
      <c r="L90" s="688">
        <f t="shared" si="6"/>
        <v>0</v>
      </c>
      <c r="M90" s="689"/>
      <c r="N90" s="690"/>
      <c r="O90"/>
    </row>
    <row r="91" spans="2:15" s="16" customFormat="1" ht="20.100000000000001" customHeight="1" x14ac:dyDescent="0.15">
      <c r="B91" s="44"/>
      <c r="C91" s="49"/>
      <c r="D91" s="75" t="str">
        <f t="shared" si="7"/>
        <v/>
      </c>
      <c r="E91" s="50">
        <f t="shared" si="4"/>
        <v>0</v>
      </c>
      <c r="F91" s="72">
        <f t="shared" si="5"/>
        <v>0</v>
      </c>
      <c r="G91" s="62" t="s">
        <v>159</v>
      </c>
      <c r="H91" s="636" t="s">
        <v>159</v>
      </c>
      <c r="I91" s="637"/>
      <c r="J91" s="684"/>
      <c r="K91" s="685"/>
      <c r="L91" s="688">
        <f t="shared" si="6"/>
        <v>0</v>
      </c>
      <c r="M91" s="689"/>
      <c r="N91" s="690"/>
      <c r="O91"/>
    </row>
    <row r="92" spans="2:15" s="16" customFormat="1" ht="20.100000000000001" customHeight="1" x14ac:dyDescent="0.15">
      <c r="B92" s="44"/>
      <c r="C92" s="49"/>
      <c r="D92" s="75" t="str">
        <f t="shared" si="7"/>
        <v/>
      </c>
      <c r="E92" s="50">
        <f t="shared" si="4"/>
        <v>0</v>
      </c>
      <c r="F92" s="72">
        <f t="shared" si="5"/>
        <v>0</v>
      </c>
      <c r="G92" s="62" t="s">
        <v>159</v>
      </c>
      <c r="H92" s="636" t="s">
        <v>159</v>
      </c>
      <c r="I92" s="637"/>
      <c r="J92" s="684"/>
      <c r="K92" s="685"/>
      <c r="L92" s="688">
        <f t="shared" si="6"/>
        <v>0</v>
      </c>
      <c r="M92" s="689"/>
      <c r="N92" s="690"/>
      <c r="O92"/>
    </row>
    <row r="93" spans="2:15" s="16" customFormat="1" ht="20.100000000000001" customHeight="1" x14ac:dyDescent="0.15">
      <c r="B93" s="44"/>
      <c r="C93" s="49"/>
      <c r="D93" s="75" t="str">
        <f t="shared" si="7"/>
        <v/>
      </c>
      <c r="E93" s="50">
        <f t="shared" si="4"/>
        <v>0</v>
      </c>
      <c r="F93" s="72">
        <f t="shared" si="5"/>
        <v>0</v>
      </c>
      <c r="G93" s="62" t="s">
        <v>159</v>
      </c>
      <c r="H93" s="636" t="s">
        <v>159</v>
      </c>
      <c r="I93" s="637"/>
      <c r="J93" s="684"/>
      <c r="K93" s="685"/>
      <c r="L93" s="688">
        <f t="shared" si="6"/>
        <v>0</v>
      </c>
      <c r="M93" s="689"/>
      <c r="N93" s="690"/>
      <c r="O93"/>
    </row>
    <row r="94" spans="2:15" s="16" customFormat="1" ht="20.100000000000001" customHeight="1" x14ac:dyDescent="0.15">
      <c r="B94" s="44"/>
      <c r="C94" s="49"/>
      <c r="D94" s="75" t="str">
        <f t="shared" si="7"/>
        <v/>
      </c>
      <c r="E94" s="50">
        <f t="shared" si="4"/>
        <v>0</v>
      </c>
      <c r="F94" s="72">
        <f t="shared" si="5"/>
        <v>0</v>
      </c>
      <c r="G94" s="62" t="s">
        <v>159</v>
      </c>
      <c r="H94" s="636" t="s">
        <v>159</v>
      </c>
      <c r="I94" s="637"/>
      <c r="J94" s="684"/>
      <c r="K94" s="685"/>
      <c r="L94" s="688">
        <f t="shared" si="6"/>
        <v>0</v>
      </c>
      <c r="M94" s="689"/>
      <c r="N94" s="690"/>
      <c r="O94"/>
    </row>
    <row r="95" spans="2:15" s="16" customFormat="1" ht="20.100000000000001" customHeight="1" x14ac:dyDescent="0.15">
      <c r="B95" s="44"/>
      <c r="C95" s="49"/>
      <c r="D95" s="75" t="str">
        <f t="shared" si="7"/>
        <v/>
      </c>
      <c r="E95" s="50">
        <f t="shared" si="4"/>
        <v>0</v>
      </c>
      <c r="F95" s="72">
        <f t="shared" si="5"/>
        <v>0</v>
      </c>
      <c r="G95" s="62" t="s">
        <v>159</v>
      </c>
      <c r="H95" s="636" t="s">
        <v>159</v>
      </c>
      <c r="I95" s="637"/>
      <c r="J95" s="684"/>
      <c r="K95" s="685"/>
      <c r="L95" s="688">
        <f t="shared" si="6"/>
        <v>0</v>
      </c>
      <c r="M95" s="689"/>
      <c r="N95" s="690"/>
      <c r="O95"/>
    </row>
    <row r="96" spans="2:15" s="16" customFormat="1" ht="20.100000000000001" customHeight="1" x14ac:dyDescent="0.15">
      <c r="B96" s="44"/>
      <c r="C96" s="49"/>
      <c r="D96" s="75" t="str">
        <f t="shared" si="7"/>
        <v/>
      </c>
      <c r="E96" s="50">
        <f t="shared" si="4"/>
        <v>0</v>
      </c>
      <c r="F96" s="72">
        <f t="shared" si="5"/>
        <v>0</v>
      </c>
      <c r="G96" s="62" t="s">
        <v>159</v>
      </c>
      <c r="H96" s="636" t="s">
        <v>159</v>
      </c>
      <c r="I96" s="637"/>
      <c r="J96" s="684"/>
      <c r="K96" s="685"/>
      <c r="L96" s="688">
        <f t="shared" si="6"/>
        <v>0</v>
      </c>
      <c r="M96" s="689"/>
      <c r="N96" s="690"/>
      <c r="O96"/>
    </row>
    <row r="97" spans="2:15" s="16" customFormat="1" ht="20.100000000000001" customHeight="1" x14ac:dyDescent="0.15">
      <c r="B97" s="44"/>
      <c r="C97" s="49"/>
      <c r="D97" s="75" t="str">
        <f t="shared" si="7"/>
        <v/>
      </c>
      <c r="E97" s="50">
        <f t="shared" si="4"/>
        <v>0</v>
      </c>
      <c r="F97" s="72">
        <f t="shared" si="5"/>
        <v>0</v>
      </c>
      <c r="G97" s="62" t="s">
        <v>159</v>
      </c>
      <c r="H97" s="636" t="s">
        <v>159</v>
      </c>
      <c r="I97" s="637"/>
      <c r="J97" s="684"/>
      <c r="K97" s="685"/>
      <c r="L97" s="688">
        <f t="shared" si="6"/>
        <v>0</v>
      </c>
      <c r="M97" s="689"/>
      <c r="N97" s="690"/>
      <c r="O97"/>
    </row>
    <row r="98" spans="2:15" s="16" customFormat="1" ht="20.100000000000001" customHeight="1" x14ac:dyDescent="0.15">
      <c r="B98" s="44"/>
      <c r="C98" s="49"/>
      <c r="D98" s="75" t="str">
        <f t="shared" si="7"/>
        <v/>
      </c>
      <c r="E98" s="50">
        <f t="shared" si="4"/>
        <v>0</v>
      </c>
      <c r="F98" s="72">
        <f t="shared" si="5"/>
        <v>0</v>
      </c>
      <c r="G98" s="62" t="s">
        <v>159</v>
      </c>
      <c r="H98" s="636" t="s">
        <v>159</v>
      </c>
      <c r="I98" s="637"/>
      <c r="J98" s="684"/>
      <c r="K98" s="685"/>
      <c r="L98" s="688">
        <f t="shared" si="6"/>
        <v>0</v>
      </c>
      <c r="M98" s="689"/>
      <c r="N98" s="690"/>
      <c r="O98"/>
    </row>
    <row r="99" spans="2:15" s="16" customFormat="1" ht="20.100000000000001" customHeight="1" x14ac:dyDescent="0.15">
      <c r="B99" s="44"/>
      <c r="C99" s="49"/>
      <c r="D99" s="75" t="str">
        <f t="shared" si="7"/>
        <v/>
      </c>
      <c r="E99" s="50">
        <f t="shared" si="4"/>
        <v>0</v>
      </c>
      <c r="F99" s="72">
        <f t="shared" si="5"/>
        <v>0</v>
      </c>
      <c r="G99" s="62" t="s">
        <v>159</v>
      </c>
      <c r="H99" s="636" t="s">
        <v>159</v>
      </c>
      <c r="I99" s="637"/>
      <c r="J99" s="684"/>
      <c r="K99" s="685"/>
      <c r="L99" s="688">
        <f t="shared" si="6"/>
        <v>0</v>
      </c>
      <c r="M99" s="689"/>
      <c r="N99" s="690"/>
      <c r="O99"/>
    </row>
    <row r="100" spans="2:15" s="16" customFormat="1" ht="20.100000000000001" customHeight="1" x14ac:dyDescent="0.15">
      <c r="B100" s="44"/>
      <c r="C100" s="49"/>
      <c r="D100" s="75" t="str">
        <f t="shared" si="7"/>
        <v/>
      </c>
      <c r="E100" s="50">
        <f t="shared" si="4"/>
        <v>0</v>
      </c>
      <c r="F100" s="72">
        <f t="shared" si="5"/>
        <v>0</v>
      </c>
      <c r="G100" s="62" t="s">
        <v>159</v>
      </c>
      <c r="H100" s="636" t="s">
        <v>159</v>
      </c>
      <c r="I100" s="637"/>
      <c r="J100" s="684"/>
      <c r="K100" s="685"/>
      <c r="L100" s="688">
        <f t="shared" si="6"/>
        <v>0</v>
      </c>
      <c r="M100" s="689"/>
      <c r="N100" s="690"/>
      <c r="O100"/>
    </row>
    <row r="101" spans="2:15" s="16" customFormat="1" ht="20.100000000000001" customHeight="1" x14ac:dyDescent="0.15">
      <c r="B101" s="44"/>
      <c r="C101" s="49"/>
      <c r="D101" s="75" t="str">
        <f t="shared" si="7"/>
        <v/>
      </c>
      <c r="E101" s="50">
        <f t="shared" si="4"/>
        <v>0</v>
      </c>
      <c r="F101" s="72">
        <f t="shared" si="5"/>
        <v>0</v>
      </c>
      <c r="G101" s="62" t="s">
        <v>159</v>
      </c>
      <c r="H101" s="636" t="s">
        <v>159</v>
      </c>
      <c r="I101" s="637"/>
      <c r="J101" s="684"/>
      <c r="K101" s="685"/>
      <c r="L101" s="688">
        <f t="shared" si="6"/>
        <v>0</v>
      </c>
      <c r="M101" s="689"/>
      <c r="N101" s="690"/>
      <c r="O101"/>
    </row>
    <row r="102" spans="2:15" s="16" customFormat="1" ht="20.100000000000001" customHeight="1" x14ac:dyDescent="0.15">
      <c r="B102" s="44"/>
      <c r="C102" s="49"/>
      <c r="D102" s="75" t="str">
        <f t="shared" si="7"/>
        <v/>
      </c>
      <c r="E102" s="50">
        <f t="shared" si="4"/>
        <v>0</v>
      </c>
      <c r="F102" s="72">
        <f t="shared" si="5"/>
        <v>0</v>
      </c>
      <c r="G102" s="62" t="s">
        <v>159</v>
      </c>
      <c r="H102" s="636" t="s">
        <v>159</v>
      </c>
      <c r="I102" s="637"/>
      <c r="J102" s="684"/>
      <c r="K102" s="685"/>
      <c r="L102" s="688">
        <f t="shared" si="6"/>
        <v>0</v>
      </c>
      <c r="M102" s="689"/>
      <c r="N102" s="690"/>
      <c r="O102"/>
    </row>
    <row r="103" spans="2:15" s="16" customFormat="1" ht="20.100000000000001" customHeight="1" x14ac:dyDescent="0.15">
      <c r="B103" s="44"/>
      <c r="C103" s="49"/>
      <c r="D103" s="75" t="str">
        <f t="shared" si="7"/>
        <v/>
      </c>
      <c r="E103" s="50">
        <f t="shared" si="4"/>
        <v>0</v>
      </c>
      <c r="F103" s="72">
        <f t="shared" si="5"/>
        <v>0</v>
      </c>
      <c r="G103" s="62" t="s">
        <v>159</v>
      </c>
      <c r="H103" s="636" t="s">
        <v>159</v>
      </c>
      <c r="I103" s="637"/>
      <c r="J103" s="684"/>
      <c r="K103" s="685"/>
      <c r="L103" s="688">
        <f t="shared" si="6"/>
        <v>0</v>
      </c>
      <c r="M103" s="689"/>
      <c r="N103" s="690"/>
      <c r="O103"/>
    </row>
    <row r="104" spans="2:15" s="16" customFormat="1" ht="20.100000000000001" customHeight="1" x14ac:dyDescent="0.15">
      <c r="B104" s="44"/>
      <c r="C104" s="49"/>
      <c r="D104" s="75" t="str">
        <f t="shared" si="7"/>
        <v/>
      </c>
      <c r="E104" s="50">
        <f t="shared" si="4"/>
        <v>0</v>
      </c>
      <c r="F104" s="72">
        <f t="shared" si="5"/>
        <v>0</v>
      </c>
      <c r="G104" s="62" t="s">
        <v>159</v>
      </c>
      <c r="H104" s="636" t="s">
        <v>159</v>
      </c>
      <c r="I104" s="637"/>
      <c r="J104" s="684"/>
      <c r="K104" s="685"/>
      <c r="L104" s="688">
        <f t="shared" si="6"/>
        <v>0</v>
      </c>
      <c r="M104" s="689"/>
      <c r="N104" s="690"/>
      <c r="O104"/>
    </row>
    <row r="105" spans="2:15" s="16" customFormat="1" ht="20.100000000000001" customHeight="1" x14ac:dyDescent="0.15">
      <c r="B105" s="44"/>
      <c r="C105" s="49"/>
      <c r="D105" s="75" t="str">
        <f t="shared" si="7"/>
        <v/>
      </c>
      <c r="E105" s="50">
        <f t="shared" si="4"/>
        <v>0</v>
      </c>
      <c r="F105" s="72">
        <f t="shared" si="5"/>
        <v>0</v>
      </c>
      <c r="G105" s="62" t="s">
        <v>159</v>
      </c>
      <c r="H105" s="636" t="s">
        <v>159</v>
      </c>
      <c r="I105" s="637"/>
      <c r="J105" s="684"/>
      <c r="K105" s="685"/>
      <c r="L105" s="688">
        <f t="shared" si="6"/>
        <v>0</v>
      </c>
      <c r="M105" s="689"/>
      <c r="N105" s="690"/>
      <c r="O105"/>
    </row>
    <row r="106" spans="2:15" s="16" customFormat="1" ht="20.100000000000001" customHeight="1" x14ac:dyDescent="0.15">
      <c r="B106" s="44"/>
      <c r="C106" s="49"/>
      <c r="D106" s="75" t="str">
        <f t="shared" si="7"/>
        <v/>
      </c>
      <c r="E106" s="50">
        <f t="shared" si="4"/>
        <v>0</v>
      </c>
      <c r="F106" s="72">
        <f t="shared" si="5"/>
        <v>0</v>
      </c>
      <c r="G106" s="62" t="s">
        <v>159</v>
      </c>
      <c r="H106" s="636" t="s">
        <v>159</v>
      </c>
      <c r="I106" s="637"/>
      <c r="J106" s="684"/>
      <c r="K106" s="685"/>
      <c r="L106" s="688">
        <f t="shared" si="6"/>
        <v>0</v>
      </c>
      <c r="M106" s="689"/>
      <c r="N106" s="690"/>
      <c r="O106"/>
    </row>
    <row r="107" spans="2:15" s="16" customFormat="1" ht="20.100000000000001" customHeight="1" x14ac:dyDescent="0.15">
      <c r="B107" s="44"/>
      <c r="C107" s="49"/>
      <c r="D107" s="75" t="str">
        <f t="shared" si="7"/>
        <v/>
      </c>
      <c r="E107" s="50">
        <f t="shared" si="4"/>
        <v>0</v>
      </c>
      <c r="F107" s="72">
        <f t="shared" si="5"/>
        <v>0</v>
      </c>
      <c r="G107" s="62" t="s">
        <v>159</v>
      </c>
      <c r="H107" s="636" t="s">
        <v>159</v>
      </c>
      <c r="I107" s="637"/>
      <c r="J107" s="684"/>
      <c r="K107" s="685"/>
      <c r="L107" s="688">
        <f t="shared" si="6"/>
        <v>0</v>
      </c>
      <c r="M107" s="689"/>
      <c r="N107" s="690"/>
      <c r="O107"/>
    </row>
    <row r="108" spans="2:15" s="16" customFormat="1" ht="20.100000000000001" customHeight="1" x14ac:dyDescent="0.15">
      <c r="B108" s="44"/>
      <c r="C108" s="49"/>
      <c r="D108" s="75" t="str">
        <f t="shared" si="7"/>
        <v/>
      </c>
      <c r="E108" s="50">
        <f t="shared" si="4"/>
        <v>0</v>
      </c>
      <c r="F108" s="72">
        <f t="shared" si="5"/>
        <v>0</v>
      </c>
      <c r="G108" s="62" t="s">
        <v>159</v>
      </c>
      <c r="H108" s="636" t="s">
        <v>159</v>
      </c>
      <c r="I108" s="637"/>
      <c r="J108" s="684"/>
      <c r="K108" s="685"/>
      <c r="L108" s="688">
        <f t="shared" si="6"/>
        <v>0</v>
      </c>
      <c r="M108" s="689"/>
      <c r="N108" s="690"/>
      <c r="O108"/>
    </row>
    <row r="109" spans="2:15" s="16" customFormat="1" ht="20.100000000000001" customHeight="1" x14ac:dyDescent="0.15">
      <c r="B109" s="44"/>
      <c r="C109" s="49"/>
      <c r="D109" s="75" t="str">
        <f t="shared" si="7"/>
        <v/>
      </c>
      <c r="E109" s="50">
        <f t="shared" si="4"/>
        <v>0</v>
      </c>
      <c r="F109" s="72">
        <f t="shared" si="5"/>
        <v>0</v>
      </c>
      <c r="G109" s="62" t="s">
        <v>159</v>
      </c>
      <c r="H109" s="636" t="s">
        <v>159</v>
      </c>
      <c r="I109" s="637"/>
      <c r="J109" s="684"/>
      <c r="K109" s="685"/>
      <c r="L109" s="688">
        <f t="shared" si="6"/>
        <v>0</v>
      </c>
      <c r="M109" s="689"/>
      <c r="N109" s="690"/>
      <c r="O109"/>
    </row>
    <row r="110" spans="2:15" s="16" customFormat="1" ht="20.100000000000001" customHeight="1" x14ac:dyDescent="0.15">
      <c r="B110" s="44"/>
      <c r="C110" s="49"/>
      <c r="D110" s="75" t="str">
        <f t="shared" si="7"/>
        <v/>
      </c>
      <c r="E110" s="50">
        <f t="shared" si="4"/>
        <v>0</v>
      </c>
      <c r="F110" s="72">
        <f t="shared" si="5"/>
        <v>0</v>
      </c>
      <c r="G110" s="62" t="s">
        <v>159</v>
      </c>
      <c r="H110" s="636" t="s">
        <v>159</v>
      </c>
      <c r="I110" s="637"/>
      <c r="J110" s="684"/>
      <c r="K110" s="685"/>
      <c r="L110" s="688">
        <f t="shared" si="6"/>
        <v>0</v>
      </c>
      <c r="M110" s="689"/>
      <c r="N110" s="690"/>
      <c r="O110"/>
    </row>
    <row r="111" spans="2:15" s="16" customFormat="1" ht="20.100000000000001" customHeight="1" x14ac:dyDescent="0.15">
      <c r="B111" s="44"/>
      <c r="C111" s="49"/>
      <c r="D111" s="75" t="str">
        <f t="shared" si="7"/>
        <v/>
      </c>
      <c r="E111" s="50">
        <f t="shared" si="4"/>
        <v>0</v>
      </c>
      <c r="F111" s="72">
        <f t="shared" si="5"/>
        <v>0</v>
      </c>
      <c r="G111" s="62" t="s">
        <v>159</v>
      </c>
      <c r="H111" s="636" t="s">
        <v>159</v>
      </c>
      <c r="I111" s="637"/>
      <c r="J111" s="684"/>
      <c r="K111" s="685"/>
      <c r="L111" s="688">
        <f t="shared" si="6"/>
        <v>0</v>
      </c>
      <c r="M111" s="689"/>
      <c r="N111" s="690"/>
      <c r="O111"/>
    </row>
    <row r="112" spans="2:15" s="16" customFormat="1" ht="20.100000000000001" customHeight="1" x14ac:dyDescent="0.15">
      <c r="B112" s="44"/>
      <c r="C112" s="49"/>
      <c r="D112" s="75" t="str">
        <f t="shared" si="7"/>
        <v/>
      </c>
      <c r="E112" s="50">
        <f t="shared" si="4"/>
        <v>0</v>
      </c>
      <c r="F112" s="72">
        <f t="shared" si="5"/>
        <v>0</v>
      </c>
      <c r="G112" s="62" t="s">
        <v>159</v>
      </c>
      <c r="H112" s="636" t="s">
        <v>159</v>
      </c>
      <c r="I112" s="637"/>
      <c r="J112" s="684"/>
      <c r="K112" s="685"/>
      <c r="L112" s="688">
        <f t="shared" si="6"/>
        <v>0</v>
      </c>
      <c r="M112" s="689"/>
      <c r="N112" s="690"/>
      <c r="O112"/>
    </row>
    <row r="113" spans="2:15" s="16" customFormat="1" ht="20.100000000000001" customHeight="1" x14ac:dyDescent="0.15">
      <c r="B113" s="44"/>
      <c r="C113" s="49"/>
      <c r="D113" s="75" t="str">
        <f t="shared" si="7"/>
        <v/>
      </c>
      <c r="E113" s="50">
        <f t="shared" si="4"/>
        <v>0</v>
      </c>
      <c r="F113" s="72">
        <f t="shared" si="5"/>
        <v>0</v>
      </c>
      <c r="G113" s="62" t="s">
        <v>159</v>
      </c>
      <c r="H113" s="636" t="s">
        <v>159</v>
      </c>
      <c r="I113" s="637"/>
      <c r="J113" s="684"/>
      <c r="K113" s="685"/>
      <c r="L113" s="688">
        <f t="shared" si="6"/>
        <v>0</v>
      </c>
      <c r="M113" s="689"/>
      <c r="N113" s="690"/>
      <c r="O113"/>
    </row>
    <row r="114" spans="2:15" s="16" customFormat="1" ht="20.100000000000001" customHeight="1" x14ac:dyDescent="0.15">
      <c r="B114" s="44"/>
      <c r="C114" s="49"/>
      <c r="D114" s="75" t="str">
        <f t="shared" si="7"/>
        <v/>
      </c>
      <c r="E114" s="50">
        <f t="shared" si="4"/>
        <v>0</v>
      </c>
      <c r="F114" s="72">
        <f t="shared" si="5"/>
        <v>0</v>
      </c>
      <c r="G114" s="62" t="s">
        <v>159</v>
      </c>
      <c r="H114" s="636" t="s">
        <v>159</v>
      </c>
      <c r="I114" s="637"/>
      <c r="J114" s="684"/>
      <c r="K114" s="685"/>
      <c r="L114" s="688">
        <f t="shared" si="6"/>
        <v>0</v>
      </c>
      <c r="M114" s="689"/>
      <c r="N114" s="690"/>
      <c r="O114"/>
    </row>
    <row r="115" spans="2:15" s="16" customFormat="1" ht="20.100000000000001" customHeight="1" x14ac:dyDescent="0.15">
      <c r="B115" s="44"/>
      <c r="C115" s="49"/>
      <c r="D115" s="75" t="str">
        <f t="shared" si="7"/>
        <v/>
      </c>
      <c r="E115" s="50">
        <f t="shared" si="4"/>
        <v>0</v>
      </c>
      <c r="F115" s="72">
        <f t="shared" si="5"/>
        <v>0</v>
      </c>
      <c r="G115" s="62" t="s">
        <v>159</v>
      </c>
      <c r="H115" s="636" t="s">
        <v>159</v>
      </c>
      <c r="I115" s="637"/>
      <c r="J115" s="684"/>
      <c r="K115" s="685"/>
      <c r="L115" s="688">
        <f t="shared" si="6"/>
        <v>0</v>
      </c>
      <c r="M115" s="689"/>
      <c r="N115" s="690"/>
      <c r="O115"/>
    </row>
    <row r="116" spans="2:15" s="16" customFormat="1" ht="20.100000000000001" customHeight="1" x14ac:dyDescent="0.15">
      <c r="B116" s="44"/>
      <c r="C116" s="49"/>
      <c r="D116" s="75" t="str">
        <f t="shared" si="7"/>
        <v/>
      </c>
      <c r="E116" s="50">
        <f t="shared" si="4"/>
        <v>0</v>
      </c>
      <c r="F116" s="72">
        <f t="shared" si="5"/>
        <v>0</v>
      </c>
      <c r="G116" s="62" t="s">
        <v>159</v>
      </c>
      <c r="H116" s="636" t="s">
        <v>159</v>
      </c>
      <c r="I116" s="637"/>
      <c r="J116" s="684"/>
      <c r="K116" s="685"/>
      <c r="L116" s="688">
        <f t="shared" si="6"/>
        <v>0</v>
      </c>
      <c r="M116" s="689"/>
      <c r="N116" s="690"/>
      <c r="O116"/>
    </row>
    <row r="117" spans="2:15" s="16" customFormat="1" ht="20.100000000000001" customHeight="1" x14ac:dyDescent="0.15">
      <c r="B117" s="44"/>
      <c r="C117" s="49"/>
      <c r="D117" s="75" t="str">
        <f t="shared" si="7"/>
        <v/>
      </c>
      <c r="E117" s="50">
        <f t="shared" si="4"/>
        <v>0</v>
      </c>
      <c r="F117" s="72">
        <f t="shared" si="5"/>
        <v>0</v>
      </c>
      <c r="G117" s="62" t="s">
        <v>159</v>
      </c>
      <c r="H117" s="636" t="s">
        <v>159</v>
      </c>
      <c r="I117" s="637"/>
      <c r="J117" s="684"/>
      <c r="K117" s="685"/>
      <c r="L117" s="688">
        <f t="shared" si="6"/>
        <v>0</v>
      </c>
      <c r="M117" s="689"/>
      <c r="N117" s="690"/>
      <c r="O117"/>
    </row>
    <row r="118" spans="2:15" s="16" customFormat="1" ht="20.100000000000001" customHeight="1" x14ac:dyDescent="0.15">
      <c r="B118" s="44"/>
      <c r="C118" s="49"/>
      <c r="D118" s="75" t="str">
        <f t="shared" si="7"/>
        <v/>
      </c>
      <c r="E118" s="50">
        <f t="shared" si="4"/>
        <v>0</v>
      </c>
      <c r="F118" s="72">
        <f t="shared" si="5"/>
        <v>0</v>
      </c>
      <c r="G118" s="62" t="s">
        <v>159</v>
      </c>
      <c r="H118" s="636" t="s">
        <v>159</v>
      </c>
      <c r="I118" s="637"/>
      <c r="J118" s="684"/>
      <c r="K118" s="685"/>
      <c r="L118" s="688">
        <f t="shared" si="6"/>
        <v>0</v>
      </c>
      <c r="M118" s="689"/>
      <c r="N118" s="690"/>
      <c r="O118"/>
    </row>
    <row r="119" spans="2:15" s="16" customFormat="1" ht="20.100000000000001" customHeight="1" x14ac:dyDescent="0.15">
      <c r="B119" s="44"/>
      <c r="C119" s="49"/>
      <c r="D119" s="75" t="str">
        <f t="shared" si="7"/>
        <v/>
      </c>
      <c r="E119" s="50">
        <f t="shared" si="4"/>
        <v>0</v>
      </c>
      <c r="F119" s="72">
        <f t="shared" si="5"/>
        <v>0</v>
      </c>
      <c r="G119" s="62" t="s">
        <v>159</v>
      </c>
      <c r="H119" s="636" t="s">
        <v>159</v>
      </c>
      <c r="I119" s="637"/>
      <c r="J119" s="684"/>
      <c r="K119" s="685"/>
      <c r="L119" s="688">
        <f t="shared" si="6"/>
        <v>0</v>
      </c>
      <c r="M119" s="689"/>
      <c r="N119" s="690"/>
      <c r="O119"/>
    </row>
    <row r="120" spans="2:15" s="16" customFormat="1" ht="20.100000000000001" customHeight="1" x14ac:dyDescent="0.15">
      <c r="B120" s="44"/>
      <c r="C120" s="49"/>
      <c r="D120" s="75" t="str">
        <f t="shared" si="7"/>
        <v/>
      </c>
      <c r="E120" s="50">
        <f t="shared" si="4"/>
        <v>0</v>
      </c>
      <c r="F120" s="72">
        <f t="shared" si="5"/>
        <v>0</v>
      </c>
      <c r="G120" s="62" t="s">
        <v>159</v>
      </c>
      <c r="H120" s="636" t="s">
        <v>159</v>
      </c>
      <c r="I120" s="637"/>
      <c r="J120" s="684"/>
      <c r="K120" s="685"/>
      <c r="L120" s="688">
        <f t="shared" si="6"/>
        <v>0</v>
      </c>
      <c r="M120" s="689"/>
      <c r="N120" s="690"/>
      <c r="O120"/>
    </row>
    <row r="121" spans="2:15" s="16" customFormat="1" ht="20.100000000000001" customHeight="1" x14ac:dyDescent="0.15">
      <c r="B121" s="44"/>
      <c r="C121" s="49"/>
      <c r="D121" s="75" t="str">
        <f t="shared" si="7"/>
        <v/>
      </c>
      <c r="E121" s="50">
        <f t="shared" si="4"/>
        <v>0</v>
      </c>
      <c r="F121" s="72">
        <f t="shared" si="5"/>
        <v>0</v>
      </c>
      <c r="G121" s="62" t="s">
        <v>159</v>
      </c>
      <c r="H121" s="636" t="s">
        <v>159</v>
      </c>
      <c r="I121" s="637"/>
      <c r="J121" s="684"/>
      <c r="K121" s="685"/>
      <c r="L121" s="688">
        <f t="shared" si="6"/>
        <v>0</v>
      </c>
      <c r="M121" s="689"/>
      <c r="N121" s="690"/>
      <c r="O121"/>
    </row>
    <row r="122" spans="2:15" s="16" customFormat="1" ht="20.100000000000001" customHeight="1" x14ac:dyDescent="0.15">
      <c r="B122" s="44"/>
      <c r="C122" s="49"/>
      <c r="D122" s="75" t="str">
        <f t="shared" si="7"/>
        <v/>
      </c>
      <c r="E122" s="50">
        <f t="shared" si="4"/>
        <v>0</v>
      </c>
      <c r="F122" s="72">
        <f t="shared" si="5"/>
        <v>0</v>
      </c>
      <c r="G122" s="62" t="s">
        <v>159</v>
      </c>
      <c r="H122" s="636" t="s">
        <v>159</v>
      </c>
      <c r="I122" s="637"/>
      <c r="J122" s="684"/>
      <c r="K122" s="685"/>
      <c r="L122" s="688">
        <f t="shared" si="6"/>
        <v>0</v>
      </c>
      <c r="M122" s="689"/>
      <c r="N122" s="690"/>
      <c r="O122"/>
    </row>
    <row r="123" spans="2:15" s="16" customFormat="1" ht="20.100000000000001" customHeight="1" x14ac:dyDescent="0.15">
      <c r="B123" s="44"/>
      <c r="C123" s="49"/>
      <c r="D123" s="75" t="str">
        <f t="shared" si="7"/>
        <v/>
      </c>
      <c r="E123" s="50">
        <f t="shared" si="4"/>
        <v>0</v>
      </c>
      <c r="F123" s="72">
        <f t="shared" si="5"/>
        <v>0</v>
      </c>
      <c r="G123" s="62" t="s">
        <v>159</v>
      </c>
      <c r="H123" s="636" t="s">
        <v>159</v>
      </c>
      <c r="I123" s="637"/>
      <c r="J123" s="684"/>
      <c r="K123" s="685"/>
      <c r="L123" s="688">
        <f t="shared" si="6"/>
        <v>0</v>
      </c>
      <c r="M123" s="689"/>
      <c r="N123" s="690"/>
      <c r="O123"/>
    </row>
    <row r="124" spans="2:15" s="16" customFormat="1" ht="20.100000000000001" customHeight="1" x14ac:dyDescent="0.15">
      <c r="B124" s="44"/>
      <c r="C124" s="49"/>
      <c r="D124" s="75" t="str">
        <f t="shared" si="7"/>
        <v/>
      </c>
      <c r="E124" s="50">
        <f t="shared" si="4"/>
        <v>0</v>
      </c>
      <c r="F124" s="72">
        <f t="shared" si="5"/>
        <v>0</v>
      </c>
      <c r="G124" s="62" t="s">
        <v>159</v>
      </c>
      <c r="H124" s="636" t="s">
        <v>159</v>
      </c>
      <c r="I124" s="637"/>
      <c r="J124" s="684"/>
      <c r="K124" s="685"/>
      <c r="L124" s="688">
        <f t="shared" si="6"/>
        <v>0</v>
      </c>
      <c r="M124" s="689"/>
      <c r="N124" s="690"/>
      <c r="O124"/>
    </row>
    <row r="125" spans="2:15" s="16" customFormat="1" ht="20.100000000000001" customHeight="1" x14ac:dyDescent="0.15">
      <c r="B125" s="44"/>
      <c r="C125" s="49"/>
      <c r="D125" s="75" t="str">
        <f t="shared" si="7"/>
        <v/>
      </c>
      <c r="E125" s="50">
        <f t="shared" si="4"/>
        <v>0</v>
      </c>
      <c r="F125" s="72">
        <f t="shared" si="5"/>
        <v>0</v>
      </c>
      <c r="G125" s="62" t="s">
        <v>159</v>
      </c>
      <c r="H125" s="636" t="s">
        <v>159</v>
      </c>
      <c r="I125" s="637"/>
      <c r="J125" s="684"/>
      <c r="K125" s="685"/>
      <c r="L125" s="688">
        <f t="shared" si="6"/>
        <v>0</v>
      </c>
      <c r="M125" s="689"/>
      <c r="N125" s="690"/>
      <c r="O125"/>
    </row>
    <row r="126" spans="2:15" s="16" customFormat="1" ht="20.100000000000001" customHeight="1" x14ac:dyDescent="0.15">
      <c r="B126" s="44"/>
      <c r="C126" s="49"/>
      <c r="D126" s="75" t="str">
        <f t="shared" si="7"/>
        <v/>
      </c>
      <c r="E126" s="50">
        <f t="shared" si="4"/>
        <v>0</v>
      </c>
      <c r="F126" s="72">
        <f t="shared" si="5"/>
        <v>0</v>
      </c>
      <c r="G126" s="62" t="s">
        <v>159</v>
      </c>
      <c r="H126" s="636" t="s">
        <v>159</v>
      </c>
      <c r="I126" s="637"/>
      <c r="J126" s="684"/>
      <c r="K126" s="685"/>
      <c r="L126" s="688">
        <f t="shared" si="6"/>
        <v>0</v>
      </c>
      <c r="M126" s="689"/>
      <c r="N126" s="690"/>
      <c r="O126"/>
    </row>
    <row r="127" spans="2:15" s="16" customFormat="1" ht="20.100000000000001" customHeight="1" x14ac:dyDescent="0.15">
      <c r="B127" s="44"/>
      <c r="C127" s="49"/>
      <c r="D127" s="75" t="str">
        <f t="shared" si="7"/>
        <v/>
      </c>
      <c r="E127" s="50">
        <f t="shared" si="4"/>
        <v>0</v>
      </c>
      <c r="F127" s="72">
        <f t="shared" si="5"/>
        <v>0</v>
      </c>
      <c r="G127" s="62" t="s">
        <v>159</v>
      </c>
      <c r="H127" s="636" t="s">
        <v>159</v>
      </c>
      <c r="I127" s="637"/>
      <c r="J127" s="684"/>
      <c r="K127" s="685"/>
      <c r="L127" s="688">
        <f t="shared" si="6"/>
        <v>0</v>
      </c>
      <c r="M127" s="689"/>
      <c r="N127" s="690"/>
      <c r="O127"/>
    </row>
    <row r="128" spans="2:15" s="16" customFormat="1" ht="20.100000000000001" customHeight="1" x14ac:dyDescent="0.15">
      <c r="B128" s="44"/>
      <c r="C128" s="49"/>
      <c r="D128" s="75" t="str">
        <f t="shared" si="7"/>
        <v/>
      </c>
      <c r="E128" s="50">
        <f t="shared" si="4"/>
        <v>0</v>
      </c>
      <c r="F128" s="72">
        <f t="shared" si="5"/>
        <v>0</v>
      </c>
      <c r="G128" s="62" t="s">
        <v>159</v>
      </c>
      <c r="H128" s="636" t="s">
        <v>159</v>
      </c>
      <c r="I128" s="637"/>
      <c r="J128" s="684"/>
      <c r="K128" s="685"/>
      <c r="L128" s="688">
        <f t="shared" si="6"/>
        <v>0</v>
      </c>
      <c r="M128" s="689"/>
      <c r="N128" s="690"/>
      <c r="O128"/>
    </row>
    <row r="129" spans="2:15" s="16" customFormat="1" ht="20.100000000000001" customHeight="1" x14ac:dyDescent="0.15">
      <c r="B129" s="44"/>
      <c r="C129" s="49"/>
      <c r="D129" s="75" t="str">
        <f t="shared" si="7"/>
        <v/>
      </c>
      <c r="E129" s="50">
        <f t="shared" si="4"/>
        <v>0</v>
      </c>
      <c r="F129" s="72">
        <f t="shared" si="5"/>
        <v>0</v>
      </c>
      <c r="G129" s="62" t="s">
        <v>159</v>
      </c>
      <c r="H129" s="636" t="s">
        <v>159</v>
      </c>
      <c r="I129" s="637"/>
      <c r="J129" s="684"/>
      <c r="K129" s="685"/>
      <c r="L129" s="688">
        <f t="shared" si="6"/>
        <v>0</v>
      </c>
      <c r="M129" s="689"/>
      <c r="N129" s="690"/>
      <c r="O129"/>
    </row>
    <row r="130" spans="2:15" s="16" customFormat="1" ht="20.100000000000001" customHeight="1" x14ac:dyDescent="0.15">
      <c r="B130" s="44"/>
      <c r="C130" s="49"/>
      <c r="D130" s="75" t="str">
        <f t="shared" si="7"/>
        <v/>
      </c>
      <c r="E130" s="50">
        <f t="shared" si="4"/>
        <v>0</v>
      </c>
      <c r="F130" s="72">
        <f t="shared" si="5"/>
        <v>0</v>
      </c>
      <c r="G130" s="62" t="s">
        <v>159</v>
      </c>
      <c r="H130" s="636" t="s">
        <v>159</v>
      </c>
      <c r="I130" s="637"/>
      <c r="J130" s="684"/>
      <c r="K130" s="685"/>
      <c r="L130" s="688">
        <f t="shared" si="6"/>
        <v>0</v>
      </c>
      <c r="M130" s="689"/>
      <c r="N130" s="690"/>
      <c r="O130"/>
    </row>
    <row r="131" spans="2:15" s="16" customFormat="1" ht="20.100000000000001" customHeight="1" x14ac:dyDescent="0.15">
      <c r="B131" s="44"/>
      <c r="C131" s="49"/>
      <c r="D131" s="75" t="str">
        <f t="shared" si="7"/>
        <v/>
      </c>
      <c r="E131" s="50">
        <f t="shared" si="4"/>
        <v>0</v>
      </c>
      <c r="F131" s="72">
        <f t="shared" si="5"/>
        <v>0</v>
      </c>
      <c r="G131" s="62" t="s">
        <v>159</v>
      </c>
      <c r="H131" s="636" t="s">
        <v>159</v>
      </c>
      <c r="I131" s="637"/>
      <c r="J131" s="684"/>
      <c r="K131" s="685"/>
      <c r="L131" s="688">
        <f t="shared" si="6"/>
        <v>0</v>
      </c>
      <c r="M131" s="689"/>
      <c r="N131" s="690"/>
      <c r="O131"/>
    </row>
    <row r="132" spans="2:15" s="16" customFormat="1" ht="20.100000000000001" customHeight="1" x14ac:dyDescent="0.15">
      <c r="B132" s="44"/>
      <c r="C132" s="49"/>
      <c r="D132" s="75" t="str">
        <f t="shared" si="7"/>
        <v/>
      </c>
      <c r="E132" s="50">
        <f t="shared" si="4"/>
        <v>0</v>
      </c>
      <c r="F132" s="72">
        <f t="shared" si="5"/>
        <v>0</v>
      </c>
      <c r="G132" s="62" t="s">
        <v>159</v>
      </c>
      <c r="H132" s="636" t="s">
        <v>159</v>
      </c>
      <c r="I132" s="637"/>
      <c r="J132" s="684"/>
      <c r="K132" s="685"/>
      <c r="L132" s="688">
        <f t="shared" si="6"/>
        <v>0</v>
      </c>
      <c r="M132" s="689"/>
      <c r="N132" s="690"/>
      <c r="O132"/>
    </row>
    <row r="133" spans="2:15" s="16" customFormat="1" ht="20.100000000000001" customHeight="1" x14ac:dyDescent="0.15">
      <c r="B133" s="44"/>
      <c r="C133" s="49"/>
      <c r="D133" s="75" t="str">
        <f t="shared" si="7"/>
        <v/>
      </c>
      <c r="E133" s="50">
        <f t="shared" si="4"/>
        <v>0</v>
      </c>
      <c r="F133" s="72">
        <f t="shared" si="5"/>
        <v>0</v>
      </c>
      <c r="G133" s="62" t="s">
        <v>159</v>
      </c>
      <c r="H133" s="636" t="s">
        <v>159</v>
      </c>
      <c r="I133" s="637"/>
      <c r="J133" s="684"/>
      <c r="K133" s="685"/>
      <c r="L133" s="688">
        <f t="shared" si="6"/>
        <v>0</v>
      </c>
      <c r="M133" s="689"/>
      <c r="N133" s="690"/>
      <c r="O133"/>
    </row>
    <row r="134" spans="2:15" s="16" customFormat="1" ht="20.100000000000001" customHeight="1" x14ac:dyDescent="0.15">
      <c r="B134" s="44"/>
      <c r="C134" s="49"/>
      <c r="D134" s="75" t="str">
        <f t="shared" si="7"/>
        <v/>
      </c>
      <c r="E134" s="50">
        <f t="shared" si="4"/>
        <v>0</v>
      </c>
      <c r="F134" s="72">
        <f t="shared" si="5"/>
        <v>0</v>
      </c>
      <c r="G134" s="62" t="s">
        <v>159</v>
      </c>
      <c r="H134" s="636" t="s">
        <v>159</v>
      </c>
      <c r="I134" s="637"/>
      <c r="J134" s="684"/>
      <c r="K134" s="685"/>
      <c r="L134" s="688">
        <f t="shared" si="6"/>
        <v>0</v>
      </c>
      <c r="M134" s="689"/>
      <c r="N134" s="690"/>
      <c r="O134"/>
    </row>
    <row r="135" spans="2:15" s="16" customFormat="1" ht="20.100000000000001" customHeight="1" x14ac:dyDescent="0.15">
      <c r="B135" s="44"/>
      <c r="C135" s="49"/>
      <c r="D135" s="75" t="str">
        <f t="shared" si="7"/>
        <v/>
      </c>
      <c r="E135" s="50">
        <f t="shared" si="4"/>
        <v>0</v>
      </c>
      <c r="F135" s="72">
        <f t="shared" si="5"/>
        <v>0</v>
      </c>
      <c r="G135" s="62" t="s">
        <v>159</v>
      </c>
      <c r="H135" s="636" t="s">
        <v>159</v>
      </c>
      <c r="I135" s="637"/>
      <c r="J135" s="684"/>
      <c r="K135" s="685"/>
      <c r="L135" s="688">
        <f t="shared" si="6"/>
        <v>0</v>
      </c>
      <c r="M135" s="689"/>
      <c r="N135" s="690"/>
      <c r="O135"/>
    </row>
    <row r="136" spans="2:15" s="16" customFormat="1" ht="20.100000000000001" customHeight="1" x14ac:dyDescent="0.15">
      <c r="B136" s="44"/>
      <c r="C136" s="49"/>
      <c r="D136" s="75" t="str">
        <f t="shared" si="7"/>
        <v/>
      </c>
      <c r="E136" s="50">
        <f t="shared" si="4"/>
        <v>0</v>
      </c>
      <c r="F136" s="72">
        <f t="shared" si="5"/>
        <v>0</v>
      </c>
      <c r="G136" s="62" t="s">
        <v>159</v>
      </c>
      <c r="H136" s="636" t="s">
        <v>159</v>
      </c>
      <c r="I136" s="637"/>
      <c r="J136" s="684"/>
      <c r="K136" s="685"/>
      <c r="L136" s="688">
        <f t="shared" si="6"/>
        <v>0</v>
      </c>
      <c r="M136" s="689"/>
      <c r="N136" s="690"/>
      <c r="O136"/>
    </row>
    <row r="137" spans="2:15" s="16" customFormat="1" ht="20.100000000000001" customHeight="1" x14ac:dyDescent="0.15">
      <c r="B137" s="44"/>
      <c r="C137" s="49"/>
      <c r="D137" s="75" t="str">
        <f t="shared" si="7"/>
        <v/>
      </c>
      <c r="E137" s="50">
        <f t="shared" si="4"/>
        <v>0</v>
      </c>
      <c r="F137" s="72">
        <f t="shared" si="5"/>
        <v>0</v>
      </c>
      <c r="G137" s="62" t="s">
        <v>159</v>
      </c>
      <c r="H137" s="636" t="s">
        <v>159</v>
      </c>
      <c r="I137" s="637"/>
      <c r="J137" s="684"/>
      <c r="K137" s="685"/>
      <c r="L137" s="688">
        <f t="shared" si="6"/>
        <v>0</v>
      </c>
      <c r="M137" s="689"/>
      <c r="N137" s="690"/>
      <c r="O137"/>
    </row>
    <row r="138" spans="2:15" s="16" customFormat="1" ht="20.100000000000001" customHeight="1" x14ac:dyDescent="0.15">
      <c r="B138" s="44"/>
      <c r="C138" s="49"/>
      <c r="D138" s="75" t="str">
        <f t="shared" si="7"/>
        <v/>
      </c>
      <c r="E138" s="50">
        <f t="shared" si="4"/>
        <v>0</v>
      </c>
      <c r="F138" s="72">
        <f t="shared" si="5"/>
        <v>0</v>
      </c>
      <c r="G138" s="62" t="s">
        <v>159</v>
      </c>
      <c r="H138" s="636" t="s">
        <v>159</v>
      </c>
      <c r="I138" s="637"/>
      <c r="J138" s="684"/>
      <c r="K138" s="685"/>
      <c r="L138" s="688">
        <f t="shared" si="6"/>
        <v>0</v>
      </c>
      <c r="M138" s="689"/>
      <c r="N138" s="690"/>
      <c r="O138"/>
    </row>
    <row r="139" spans="2:15" s="16" customFormat="1" ht="20.100000000000001" customHeight="1" x14ac:dyDescent="0.15">
      <c r="B139" s="44"/>
      <c r="C139" s="49"/>
      <c r="D139" s="75" t="str">
        <f t="shared" si="7"/>
        <v/>
      </c>
      <c r="E139" s="50">
        <f t="shared" si="4"/>
        <v>0</v>
      </c>
      <c r="F139" s="72">
        <f t="shared" si="5"/>
        <v>0</v>
      </c>
      <c r="G139" s="62" t="s">
        <v>159</v>
      </c>
      <c r="H139" s="636" t="s">
        <v>159</v>
      </c>
      <c r="I139" s="637"/>
      <c r="J139" s="684"/>
      <c r="K139" s="685"/>
      <c r="L139" s="688">
        <f t="shared" si="6"/>
        <v>0</v>
      </c>
      <c r="M139" s="689"/>
      <c r="N139" s="690"/>
      <c r="O139"/>
    </row>
    <row r="140" spans="2:15" s="16" customFormat="1" ht="20.100000000000001" customHeight="1" x14ac:dyDescent="0.15">
      <c r="B140" s="44"/>
      <c r="C140" s="49"/>
      <c r="D140" s="75" t="str">
        <f t="shared" si="7"/>
        <v/>
      </c>
      <c r="E140" s="50">
        <f t="shared" si="4"/>
        <v>0</v>
      </c>
      <c r="F140" s="72">
        <f t="shared" si="5"/>
        <v>0</v>
      </c>
      <c r="G140" s="62" t="s">
        <v>159</v>
      </c>
      <c r="H140" s="636" t="s">
        <v>159</v>
      </c>
      <c r="I140" s="637"/>
      <c r="J140" s="684"/>
      <c r="K140" s="685"/>
      <c r="L140" s="688">
        <f t="shared" si="6"/>
        <v>0</v>
      </c>
      <c r="M140" s="689"/>
      <c r="N140" s="690"/>
      <c r="O140"/>
    </row>
    <row r="141" spans="2:15" s="16" customFormat="1" ht="20.100000000000001" customHeight="1" x14ac:dyDescent="0.15">
      <c r="B141" s="44"/>
      <c r="C141" s="49"/>
      <c r="D141" s="75" t="str">
        <f t="shared" si="7"/>
        <v/>
      </c>
      <c r="E141" s="50">
        <f t="shared" si="4"/>
        <v>0</v>
      </c>
      <c r="F141" s="72">
        <f t="shared" si="5"/>
        <v>0</v>
      </c>
      <c r="G141" s="62" t="s">
        <v>159</v>
      </c>
      <c r="H141" s="636" t="s">
        <v>159</v>
      </c>
      <c r="I141" s="637"/>
      <c r="J141" s="684"/>
      <c r="K141" s="685"/>
      <c r="L141" s="688">
        <f t="shared" si="6"/>
        <v>0</v>
      </c>
      <c r="M141" s="689"/>
      <c r="N141" s="690"/>
      <c r="O141"/>
    </row>
    <row r="142" spans="2:15" s="16" customFormat="1" ht="20.100000000000001" customHeight="1" x14ac:dyDescent="0.15">
      <c r="B142" s="44"/>
      <c r="C142" s="49"/>
      <c r="D142" s="75" t="str">
        <f t="shared" si="7"/>
        <v/>
      </c>
      <c r="E142" s="50">
        <f t="shared" si="4"/>
        <v>0</v>
      </c>
      <c r="F142" s="72">
        <f t="shared" si="5"/>
        <v>0</v>
      </c>
      <c r="G142" s="62" t="s">
        <v>159</v>
      </c>
      <c r="H142" s="636" t="s">
        <v>159</v>
      </c>
      <c r="I142" s="637"/>
      <c r="J142" s="684"/>
      <c r="K142" s="685"/>
      <c r="L142" s="688">
        <f t="shared" si="6"/>
        <v>0</v>
      </c>
      <c r="M142" s="689"/>
      <c r="N142" s="690"/>
      <c r="O142"/>
    </row>
    <row r="143" spans="2:15" s="16" customFormat="1" ht="20.100000000000001" customHeight="1" x14ac:dyDescent="0.15">
      <c r="B143" s="44"/>
      <c r="C143" s="49"/>
      <c r="D143" s="75" t="str">
        <f t="shared" si="7"/>
        <v/>
      </c>
      <c r="E143" s="50">
        <f t="shared" si="4"/>
        <v>0</v>
      </c>
      <c r="F143" s="72">
        <f t="shared" si="5"/>
        <v>0</v>
      </c>
      <c r="G143" s="62" t="s">
        <v>159</v>
      </c>
      <c r="H143" s="636" t="s">
        <v>159</v>
      </c>
      <c r="I143" s="637"/>
      <c r="J143" s="684"/>
      <c r="K143" s="685"/>
      <c r="L143" s="688">
        <f t="shared" si="6"/>
        <v>0</v>
      </c>
      <c r="M143" s="689"/>
      <c r="N143" s="690"/>
      <c r="O143"/>
    </row>
    <row r="144" spans="2:15" s="16" customFormat="1" ht="20.100000000000001" customHeight="1" x14ac:dyDescent="0.15">
      <c r="B144" s="44"/>
      <c r="C144" s="49"/>
      <c r="D144" s="75" t="str">
        <f t="shared" si="7"/>
        <v/>
      </c>
      <c r="E144" s="50">
        <f t="shared" si="4"/>
        <v>0</v>
      </c>
      <c r="F144" s="72">
        <f t="shared" si="5"/>
        <v>0</v>
      </c>
      <c r="G144" s="62" t="s">
        <v>159</v>
      </c>
      <c r="H144" s="636" t="s">
        <v>159</v>
      </c>
      <c r="I144" s="637"/>
      <c r="J144" s="684"/>
      <c r="K144" s="685"/>
      <c r="L144" s="688">
        <f t="shared" si="6"/>
        <v>0</v>
      </c>
      <c r="M144" s="689"/>
      <c r="N144" s="690"/>
      <c r="O144"/>
    </row>
    <row r="145" spans="2:15" s="16" customFormat="1" ht="20.100000000000001" customHeight="1" x14ac:dyDescent="0.15">
      <c r="B145" s="44"/>
      <c r="C145" s="49"/>
      <c r="D145" s="75" t="str">
        <f t="shared" si="7"/>
        <v/>
      </c>
      <c r="E145" s="50">
        <f t="shared" ref="E145:E208" si="8">IF(C145="",0,-30000)</f>
        <v>0</v>
      </c>
      <c r="F145" s="72">
        <f t="shared" ref="F145:F208" si="9">IF(D145="",0,D145+E145)</f>
        <v>0</v>
      </c>
      <c r="G145" s="62" t="s">
        <v>159</v>
      </c>
      <c r="H145" s="636" t="s">
        <v>159</v>
      </c>
      <c r="I145" s="637"/>
      <c r="J145" s="684"/>
      <c r="K145" s="685"/>
      <c r="L145" s="688">
        <f t="shared" ref="L145:L208" si="10">IF(C145="",0,IF(G145="○",F145+30000,IF(H145="○",F145+15000,F145)))</f>
        <v>0</v>
      </c>
      <c r="M145" s="689"/>
      <c r="N145" s="690"/>
      <c r="O145"/>
    </row>
    <row r="146" spans="2:15" s="16" customFormat="1" ht="20.100000000000001" customHeight="1" x14ac:dyDescent="0.15">
      <c r="B146" s="44"/>
      <c r="C146" s="49"/>
      <c r="D146" s="75" t="str">
        <f t="shared" ref="D146:D209" si="11">IF(C146="","",IF(C146&gt;100000,100000,IF(C146&lt;=30000,"3万円以下は対象外です",C146)))</f>
        <v/>
      </c>
      <c r="E146" s="50">
        <f t="shared" si="8"/>
        <v>0</v>
      </c>
      <c r="F146" s="72">
        <f t="shared" si="9"/>
        <v>0</v>
      </c>
      <c r="G146" s="62" t="s">
        <v>159</v>
      </c>
      <c r="H146" s="636" t="s">
        <v>159</v>
      </c>
      <c r="I146" s="637"/>
      <c r="J146" s="684"/>
      <c r="K146" s="685"/>
      <c r="L146" s="688">
        <f t="shared" si="10"/>
        <v>0</v>
      </c>
      <c r="M146" s="689"/>
      <c r="N146" s="690"/>
      <c r="O146"/>
    </row>
    <row r="147" spans="2:15" s="16" customFormat="1" ht="20.100000000000001" customHeight="1" x14ac:dyDescent="0.15">
      <c r="B147" s="44"/>
      <c r="C147" s="49"/>
      <c r="D147" s="75" t="str">
        <f t="shared" si="11"/>
        <v/>
      </c>
      <c r="E147" s="50">
        <f t="shared" si="8"/>
        <v>0</v>
      </c>
      <c r="F147" s="72">
        <f t="shared" si="9"/>
        <v>0</v>
      </c>
      <c r="G147" s="62" t="s">
        <v>159</v>
      </c>
      <c r="H147" s="636" t="s">
        <v>159</v>
      </c>
      <c r="I147" s="637"/>
      <c r="J147" s="684"/>
      <c r="K147" s="685"/>
      <c r="L147" s="688">
        <f t="shared" si="10"/>
        <v>0</v>
      </c>
      <c r="M147" s="689"/>
      <c r="N147" s="690"/>
      <c r="O147"/>
    </row>
    <row r="148" spans="2:15" s="16" customFormat="1" ht="20.100000000000001" customHeight="1" x14ac:dyDescent="0.15">
      <c r="B148" s="44"/>
      <c r="C148" s="49"/>
      <c r="D148" s="75" t="str">
        <f t="shared" si="11"/>
        <v/>
      </c>
      <c r="E148" s="50">
        <f t="shared" si="8"/>
        <v>0</v>
      </c>
      <c r="F148" s="72">
        <f t="shared" si="9"/>
        <v>0</v>
      </c>
      <c r="G148" s="62" t="s">
        <v>159</v>
      </c>
      <c r="H148" s="636" t="s">
        <v>159</v>
      </c>
      <c r="I148" s="637"/>
      <c r="J148" s="684"/>
      <c r="K148" s="685"/>
      <c r="L148" s="688">
        <f t="shared" si="10"/>
        <v>0</v>
      </c>
      <c r="M148" s="689"/>
      <c r="N148" s="690"/>
      <c r="O148"/>
    </row>
    <row r="149" spans="2:15" s="16" customFormat="1" ht="20.100000000000001" customHeight="1" x14ac:dyDescent="0.15">
      <c r="B149" s="44"/>
      <c r="C149" s="49"/>
      <c r="D149" s="75" t="str">
        <f t="shared" si="11"/>
        <v/>
      </c>
      <c r="E149" s="50">
        <f t="shared" si="8"/>
        <v>0</v>
      </c>
      <c r="F149" s="72">
        <f t="shared" si="9"/>
        <v>0</v>
      </c>
      <c r="G149" s="62" t="s">
        <v>159</v>
      </c>
      <c r="H149" s="636" t="s">
        <v>159</v>
      </c>
      <c r="I149" s="637"/>
      <c r="J149" s="684"/>
      <c r="K149" s="685"/>
      <c r="L149" s="688">
        <f t="shared" si="10"/>
        <v>0</v>
      </c>
      <c r="M149" s="689"/>
      <c r="N149" s="690"/>
      <c r="O149"/>
    </row>
    <row r="150" spans="2:15" s="16" customFormat="1" ht="20.100000000000001" customHeight="1" x14ac:dyDescent="0.15">
      <c r="B150" s="44"/>
      <c r="C150" s="49"/>
      <c r="D150" s="75" t="str">
        <f t="shared" si="11"/>
        <v/>
      </c>
      <c r="E150" s="50">
        <f t="shared" si="8"/>
        <v>0</v>
      </c>
      <c r="F150" s="72">
        <f t="shared" si="9"/>
        <v>0</v>
      </c>
      <c r="G150" s="62" t="s">
        <v>159</v>
      </c>
      <c r="H150" s="636" t="s">
        <v>159</v>
      </c>
      <c r="I150" s="637"/>
      <c r="J150" s="684"/>
      <c r="K150" s="685"/>
      <c r="L150" s="688">
        <f t="shared" si="10"/>
        <v>0</v>
      </c>
      <c r="M150" s="689"/>
      <c r="N150" s="690"/>
      <c r="O150"/>
    </row>
    <row r="151" spans="2:15" s="16" customFormat="1" ht="20.100000000000001" customHeight="1" x14ac:dyDescent="0.15">
      <c r="B151" s="44"/>
      <c r="C151" s="49"/>
      <c r="D151" s="75" t="str">
        <f t="shared" si="11"/>
        <v/>
      </c>
      <c r="E151" s="50">
        <f t="shared" si="8"/>
        <v>0</v>
      </c>
      <c r="F151" s="72">
        <f t="shared" si="9"/>
        <v>0</v>
      </c>
      <c r="G151" s="62" t="s">
        <v>159</v>
      </c>
      <c r="H151" s="636" t="s">
        <v>159</v>
      </c>
      <c r="I151" s="637"/>
      <c r="J151" s="684"/>
      <c r="K151" s="685"/>
      <c r="L151" s="688">
        <f t="shared" si="10"/>
        <v>0</v>
      </c>
      <c r="M151" s="689"/>
      <c r="N151" s="690"/>
      <c r="O151"/>
    </row>
    <row r="152" spans="2:15" s="16" customFormat="1" ht="20.100000000000001" customHeight="1" x14ac:dyDescent="0.15">
      <c r="B152" s="44"/>
      <c r="C152" s="49"/>
      <c r="D152" s="75" t="str">
        <f t="shared" si="11"/>
        <v/>
      </c>
      <c r="E152" s="50">
        <f t="shared" si="8"/>
        <v>0</v>
      </c>
      <c r="F152" s="72">
        <f t="shared" si="9"/>
        <v>0</v>
      </c>
      <c r="G152" s="62" t="s">
        <v>159</v>
      </c>
      <c r="H152" s="636" t="s">
        <v>159</v>
      </c>
      <c r="I152" s="637"/>
      <c r="J152" s="684"/>
      <c r="K152" s="685"/>
      <c r="L152" s="688">
        <f t="shared" si="10"/>
        <v>0</v>
      </c>
      <c r="M152" s="689"/>
      <c r="N152" s="690"/>
      <c r="O152"/>
    </row>
    <row r="153" spans="2:15" s="16" customFormat="1" ht="20.100000000000001" customHeight="1" x14ac:dyDescent="0.15">
      <c r="B153" s="44"/>
      <c r="C153" s="49"/>
      <c r="D153" s="75" t="str">
        <f t="shared" si="11"/>
        <v/>
      </c>
      <c r="E153" s="50">
        <f t="shared" si="8"/>
        <v>0</v>
      </c>
      <c r="F153" s="72">
        <f t="shared" si="9"/>
        <v>0</v>
      </c>
      <c r="G153" s="62" t="s">
        <v>159</v>
      </c>
      <c r="H153" s="636" t="s">
        <v>159</v>
      </c>
      <c r="I153" s="637"/>
      <c r="J153" s="684"/>
      <c r="K153" s="685"/>
      <c r="L153" s="688">
        <f t="shared" si="10"/>
        <v>0</v>
      </c>
      <c r="M153" s="689"/>
      <c r="N153" s="690"/>
      <c r="O153"/>
    </row>
    <row r="154" spans="2:15" s="16" customFormat="1" ht="20.100000000000001" customHeight="1" x14ac:dyDescent="0.15">
      <c r="B154" s="44"/>
      <c r="C154" s="49"/>
      <c r="D154" s="75" t="str">
        <f t="shared" si="11"/>
        <v/>
      </c>
      <c r="E154" s="50">
        <f t="shared" si="8"/>
        <v>0</v>
      </c>
      <c r="F154" s="72">
        <f t="shared" si="9"/>
        <v>0</v>
      </c>
      <c r="G154" s="62" t="s">
        <v>159</v>
      </c>
      <c r="H154" s="636" t="s">
        <v>159</v>
      </c>
      <c r="I154" s="637"/>
      <c r="J154" s="684"/>
      <c r="K154" s="685"/>
      <c r="L154" s="688">
        <f t="shared" si="10"/>
        <v>0</v>
      </c>
      <c r="M154" s="689"/>
      <c r="N154" s="690"/>
      <c r="O154"/>
    </row>
    <row r="155" spans="2:15" s="16" customFormat="1" ht="20.100000000000001" customHeight="1" x14ac:dyDescent="0.15">
      <c r="B155" s="44"/>
      <c r="C155" s="49"/>
      <c r="D155" s="75" t="str">
        <f t="shared" si="11"/>
        <v/>
      </c>
      <c r="E155" s="50">
        <f t="shared" si="8"/>
        <v>0</v>
      </c>
      <c r="F155" s="72">
        <f t="shared" si="9"/>
        <v>0</v>
      </c>
      <c r="G155" s="62" t="s">
        <v>159</v>
      </c>
      <c r="H155" s="636" t="s">
        <v>159</v>
      </c>
      <c r="I155" s="637"/>
      <c r="J155" s="684"/>
      <c r="K155" s="685"/>
      <c r="L155" s="688">
        <f t="shared" si="10"/>
        <v>0</v>
      </c>
      <c r="M155" s="689"/>
      <c r="N155" s="690"/>
      <c r="O155"/>
    </row>
    <row r="156" spans="2:15" s="16" customFormat="1" ht="20.100000000000001" customHeight="1" x14ac:dyDescent="0.15">
      <c r="B156" s="44"/>
      <c r="C156" s="49"/>
      <c r="D156" s="75" t="str">
        <f t="shared" si="11"/>
        <v/>
      </c>
      <c r="E156" s="50">
        <f t="shared" si="8"/>
        <v>0</v>
      </c>
      <c r="F156" s="72">
        <f t="shared" si="9"/>
        <v>0</v>
      </c>
      <c r="G156" s="62" t="s">
        <v>159</v>
      </c>
      <c r="H156" s="636" t="s">
        <v>159</v>
      </c>
      <c r="I156" s="637"/>
      <c r="J156" s="684"/>
      <c r="K156" s="685"/>
      <c r="L156" s="688">
        <f t="shared" si="10"/>
        <v>0</v>
      </c>
      <c r="M156" s="689"/>
      <c r="N156" s="690"/>
      <c r="O156"/>
    </row>
    <row r="157" spans="2:15" s="16" customFormat="1" ht="20.100000000000001" customHeight="1" x14ac:dyDescent="0.15">
      <c r="B157" s="44"/>
      <c r="C157" s="49"/>
      <c r="D157" s="75" t="str">
        <f t="shared" si="11"/>
        <v/>
      </c>
      <c r="E157" s="50">
        <f t="shared" si="8"/>
        <v>0</v>
      </c>
      <c r="F157" s="72">
        <f t="shared" si="9"/>
        <v>0</v>
      </c>
      <c r="G157" s="62" t="s">
        <v>159</v>
      </c>
      <c r="H157" s="636" t="s">
        <v>159</v>
      </c>
      <c r="I157" s="637"/>
      <c r="J157" s="684"/>
      <c r="K157" s="685"/>
      <c r="L157" s="688">
        <f t="shared" si="10"/>
        <v>0</v>
      </c>
      <c r="M157" s="689"/>
      <c r="N157" s="690"/>
      <c r="O157"/>
    </row>
    <row r="158" spans="2:15" s="16" customFormat="1" ht="20.100000000000001" customHeight="1" x14ac:dyDescent="0.15">
      <c r="B158" s="44"/>
      <c r="C158" s="49"/>
      <c r="D158" s="75" t="str">
        <f t="shared" si="11"/>
        <v/>
      </c>
      <c r="E158" s="50">
        <f t="shared" si="8"/>
        <v>0</v>
      </c>
      <c r="F158" s="72">
        <f t="shared" si="9"/>
        <v>0</v>
      </c>
      <c r="G158" s="62" t="s">
        <v>159</v>
      </c>
      <c r="H158" s="636" t="s">
        <v>159</v>
      </c>
      <c r="I158" s="637"/>
      <c r="J158" s="684"/>
      <c r="K158" s="685"/>
      <c r="L158" s="688">
        <f t="shared" si="10"/>
        <v>0</v>
      </c>
      <c r="M158" s="689"/>
      <c r="N158" s="690"/>
      <c r="O158"/>
    </row>
    <row r="159" spans="2:15" s="16" customFormat="1" ht="20.100000000000001" customHeight="1" x14ac:dyDescent="0.15">
      <c r="B159" s="44"/>
      <c r="C159" s="49"/>
      <c r="D159" s="75" t="str">
        <f t="shared" si="11"/>
        <v/>
      </c>
      <c r="E159" s="50">
        <f t="shared" si="8"/>
        <v>0</v>
      </c>
      <c r="F159" s="72">
        <f t="shared" si="9"/>
        <v>0</v>
      </c>
      <c r="G159" s="62" t="s">
        <v>159</v>
      </c>
      <c r="H159" s="636" t="s">
        <v>159</v>
      </c>
      <c r="I159" s="637"/>
      <c r="J159" s="684"/>
      <c r="K159" s="685"/>
      <c r="L159" s="688">
        <f t="shared" si="10"/>
        <v>0</v>
      </c>
      <c r="M159" s="689"/>
      <c r="N159" s="690"/>
      <c r="O159"/>
    </row>
    <row r="160" spans="2:15" s="16" customFormat="1" ht="20.100000000000001" customHeight="1" x14ac:dyDescent="0.15">
      <c r="B160" s="44"/>
      <c r="C160" s="49"/>
      <c r="D160" s="75" t="str">
        <f t="shared" si="11"/>
        <v/>
      </c>
      <c r="E160" s="50">
        <f t="shared" si="8"/>
        <v>0</v>
      </c>
      <c r="F160" s="72">
        <f t="shared" si="9"/>
        <v>0</v>
      </c>
      <c r="G160" s="62" t="s">
        <v>159</v>
      </c>
      <c r="H160" s="636" t="s">
        <v>159</v>
      </c>
      <c r="I160" s="637"/>
      <c r="J160" s="684"/>
      <c r="K160" s="685"/>
      <c r="L160" s="688">
        <f t="shared" si="10"/>
        <v>0</v>
      </c>
      <c r="M160" s="689"/>
      <c r="N160" s="690"/>
      <c r="O160"/>
    </row>
    <row r="161" spans="2:15" s="16" customFormat="1" ht="20.100000000000001" customHeight="1" x14ac:dyDescent="0.15">
      <c r="B161" s="44"/>
      <c r="C161" s="49"/>
      <c r="D161" s="75" t="str">
        <f t="shared" si="11"/>
        <v/>
      </c>
      <c r="E161" s="50">
        <f t="shared" si="8"/>
        <v>0</v>
      </c>
      <c r="F161" s="72">
        <f t="shared" si="9"/>
        <v>0</v>
      </c>
      <c r="G161" s="62" t="s">
        <v>159</v>
      </c>
      <c r="H161" s="636" t="s">
        <v>159</v>
      </c>
      <c r="I161" s="637"/>
      <c r="J161" s="684"/>
      <c r="K161" s="685"/>
      <c r="L161" s="688">
        <f t="shared" si="10"/>
        <v>0</v>
      </c>
      <c r="M161" s="689"/>
      <c r="N161" s="690"/>
      <c r="O161"/>
    </row>
    <row r="162" spans="2:15" s="16" customFormat="1" ht="20.100000000000001" customHeight="1" x14ac:dyDescent="0.15">
      <c r="B162" s="44"/>
      <c r="C162" s="49"/>
      <c r="D162" s="75" t="str">
        <f t="shared" si="11"/>
        <v/>
      </c>
      <c r="E162" s="50">
        <f t="shared" si="8"/>
        <v>0</v>
      </c>
      <c r="F162" s="72">
        <f t="shared" si="9"/>
        <v>0</v>
      </c>
      <c r="G162" s="62" t="s">
        <v>159</v>
      </c>
      <c r="H162" s="636" t="s">
        <v>159</v>
      </c>
      <c r="I162" s="637"/>
      <c r="J162" s="684"/>
      <c r="K162" s="685"/>
      <c r="L162" s="688">
        <f t="shared" si="10"/>
        <v>0</v>
      </c>
      <c r="M162" s="689"/>
      <c r="N162" s="690"/>
      <c r="O162"/>
    </row>
    <row r="163" spans="2:15" s="16" customFormat="1" ht="20.100000000000001" customHeight="1" x14ac:dyDescent="0.15">
      <c r="B163" s="44"/>
      <c r="C163" s="49"/>
      <c r="D163" s="75" t="str">
        <f t="shared" si="11"/>
        <v/>
      </c>
      <c r="E163" s="50">
        <f t="shared" si="8"/>
        <v>0</v>
      </c>
      <c r="F163" s="72">
        <f t="shared" si="9"/>
        <v>0</v>
      </c>
      <c r="G163" s="62" t="s">
        <v>159</v>
      </c>
      <c r="H163" s="636" t="s">
        <v>159</v>
      </c>
      <c r="I163" s="637"/>
      <c r="J163" s="684"/>
      <c r="K163" s="685"/>
      <c r="L163" s="688">
        <f t="shared" si="10"/>
        <v>0</v>
      </c>
      <c r="M163" s="689"/>
      <c r="N163" s="690"/>
      <c r="O163"/>
    </row>
    <row r="164" spans="2:15" s="16" customFormat="1" ht="20.100000000000001" customHeight="1" x14ac:dyDescent="0.15">
      <c r="B164" s="44"/>
      <c r="C164" s="49"/>
      <c r="D164" s="75" t="str">
        <f t="shared" si="11"/>
        <v/>
      </c>
      <c r="E164" s="50">
        <f t="shared" si="8"/>
        <v>0</v>
      </c>
      <c r="F164" s="72">
        <f t="shared" si="9"/>
        <v>0</v>
      </c>
      <c r="G164" s="62" t="s">
        <v>159</v>
      </c>
      <c r="H164" s="636" t="s">
        <v>159</v>
      </c>
      <c r="I164" s="637"/>
      <c r="J164" s="684"/>
      <c r="K164" s="685"/>
      <c r="L164" s="688">
        <f t="shared" si="10"/>
        <v>0</v>
      </c>
      <c r="M164" s="689"/>
      <c r="N164" s="690"/>
      <c r="O164"/>
    </row>
    <row r="165" spans="2:15" s="16" customFormat="1" ht="20.100000000000001" customHeight="1" x14ac:dyDescent="0.15">
      <c r="B165" s="44"/>
      <c r="C165" s="49"/>
      <c r="D165" s="75" t="str">
        <f t="shared" si="11"/>
        <v/>
      </c>
      <c r="E165" s="50">
        <f t="shared" si="8"/>
        <v>0</v>
      </c>
      <c r="F165" s="72">
        <f t="shared" si="9"/>
        <v>0</v>
      </c>
      <c r="G165" s="62" t="s">
        <v>159</v>
      </c>
      <c r="H165" s="636" t="s">
        <v>159</v>
      </c>
      <c r="I165" s="637"/>
      <c r="J165" s="684"/>
      <c r="K165" s="685"/>
      <c r="L165" s="688">
        <f t="shared" si="10"/>
        <v>0</v>
      </c>
      <c r="M165" s="689"/>
      <c r="N165" s="690"/>
      <c r="O165"/>
    </row>
    <row r="166" spans="2:15" s="16" customFormat="1" ht="20.100000000000001" customHeight="1" x14ac:dyDescent="0.15">
      <c r="B166" s="44"/>
      <c r="C166" s="49"/>
      <c r="D166" s="75" t="str">
        <f t="shared" si="11"/>
        <v/>
      </c>
      <c r="E166" s="50">
        <f t="shared" si="8"/>
        <v>0</v>
      </c>
      <c r="F166" s="72">
        <f t="shared" si="9"/>
        <v>0</v>
      </c>
      <c r="G166" s="62" t="s">
        <v>159</v>
      </c>
      <c r="H166" s="636" t="s">
        <v>159</v>
      </c>
      <c r="I166" s="637"/>
      <c r="J166" s="684"/>
      <c r="K166" s="685"/>
      <c r="L166" s="688">
        <f t="shared" si="10"/>
        <v>0</v>
      </c>
      <c r="M166" s="689"/>
      <c r="N166" s="690"/>
      <c r="O166"/>
    </row>
    <row r="167" spans="2:15" s="16" customFormat="1" ht="20.100000000000001" customHeight="1" x14ac:dyDescent="0.15">
      <c r="B167" s="44"/>
      <c r="C167" s="49"/>
      <c r="D167" s="75" t="str">
        <f t="shared" si="11"/>
        <v/>
      </c>
      <c r="E167" s="50">
        <f t="shared" si="8"/>
        <v>0</v>
      </c>
      <c r="F167" s="72">
        <f t="shared" si="9"/>
        <v>0</v>
      </c>
      <c r="G167" s="62" t="s">
        <v>159</v>
      </c>
      <c r="H167" s="636" t="s">
        <v>159</v>
      </c>
      <c r="I167" s="637"/>
      <c r="J167" s="684"/>
      <c r="K167" s="685"/>
      <c r="L167" s="688">
        <f t="shared" si="10"/>
        <v>0</v>
      </c>
      <c r="M167" s="689"/>
      <c r="N167" s="690"/>
      <c r="O167"/>
    </row>
    <row r="168" spans="2:15" s="16" customFormat="1" ht="20.100000000000001" customHeight="1" x14ac:dyDescent="0.15">
      <c r="B168" s="44"/>
      <c r="C168" s="49"/>
      <c r="D168" s="75" t="str">
        <f t="shared" si="11"/>
        <v/>
      </c>
      <c r="E168" s="50">
        <f t="shared" si="8"/>
        <v>0</v>
      </c>
      <c r="F168" s="72">
        <f t="shared" si="9"/>
        <v>0</v>
      </c>
      <c r="G168" s="62" t="s">
        <v>159</v>
      </c>
      <c r="H168" s="636" t="s">
        <v>159</v>
      </c>
      <c r="I168" s="637"/>
      <c r="J168" s="684"/>
      <c r="K168" s="685"/>
      <c r="L168" s="688">
        <f t="shared" si="10"/>
        <v>0</v>
      </c>
      <c r="M168" s="689"/>
      <c r="N168" s="690"/>
      <c r="O168"/>
    </row>
    <row r="169" spans="2:15" s="16" customFormat="1" ht="20.100000000000001" customHeight="1" x14ac:dyDescent="0.15">
      <c r="B169" s="44"/>
      <c r="C169" s="49"/>
      <c r="D169" s="75" t="str">
        <f t="shared" si="11"/>
        <v/>
      </c>
      <c r="E169" s="50">
        <f t="shared" si="8"/>
        <v>0</v>
      </c>
      <c r="F169" s="72">
        <f t="shared" si="9"/>
        <v>0</v>
      </c>
      <c r="G169" s="62" t="s">
        <v>159</v>
      </c>
      <c r="H169" s="636" t="s">
        <v>159</v>
      </c>
      <c r="I169" s="637"/>
      <c r="J169" s="684"/>
      <c r="K169" s="685"/>
      <c r="L169" s="688">
        <f t="shared" si="10"/>
        <v>0</v>
      </c>
      <c r="M169" s="689"/>
      <c r="N169" s="690"/>
      <c r="O169"/>
    </row>
    <row r="170" spans="2:15" s="16" customFormat="1" ht="20.100000000000001" customHeight="1" x14ac:dyDescent="0.15">
      <c r="B170" s="44"/>
      <c r="C170" s="49"/>
      <c r="D170" s="75" t="str">
        <f t="shared" si="11"/>
        <v/>
      </c>
      <c r="E170" s="50">
        <f t="shared" si="8"/>
        <v>0</v>
      </c>
      <c r="F170" s="72">
        <f t="shared" si="9"/>
        <v>0</v>
      </c>
      <c r="G170" s="62" t="s">
        <v>159</v>
      </c>
      <c r="H170" s="636" t="s">
        <v>159</v>
      </c>
      <c r="I170" s="637"/>
      <c r="J170" s="684"/>
      <c r="K170" s="685"/>
      <c r="L170" s="688">
        <f t="shared" si="10"/>
        <v>0</v>
      </c>
      <c r="M170" s="689"/>
      <c r="N170" s="690"/>
      <c r="O170"/>
    </row>
    <row r="171" spans="2:15" s="16" customFormat="1" ht="20.100000000000001" customHeight="1" x14ac:dyDescent="0.15">
      <c r="B171" s="44"/>
      <c r="C171" s="49"/>
      <c r="D171" s="75" t="str">
        <f t="shared" si="11"/>
        <v/>
      </c>
      <c r="E171" s="50">
        <f t="shared" si="8"/>
        <v>0</v>
      </c>
      <c r="F171" s="72">
        <f t="shared" si="9"/>
        <v>0</v>
      </c>
      <c r="G171" s="62" t="s">
        <v>159</v>
      </c>
      <c r="H171" s="636" t="s">
        <v>159</v>
      </c>
      <c r="I171" s="637"/>
      <c r="J171" s="684"/>
      <c r="K171" s="685"/>
      <c r="L171" s="688">
        <f t="shared" si="10"/>
        <v>0</v>
      </c>
      <c r="M171" s="689"/>
      <c r="N171" s="690"/>
      <c r="O171"/>
    </row>
    <row r="172" spans="2:15" s="16" customFormat="1" ht="20.100000000000001" customHeight="1" x14ac:dyDescent="0.15">
      <c r="B172" s="44"/>
      <c r="C172" s="49"/>
      <c r="D172" s="75" t="str">
        <f t="shared" si="11"/>
        <v/>
      </c>
      <c r="E172" s="50">
        <f t="shared" si="8"/>
        <v>0</v>
      </c>
      <c r="F172" s="72">
        <f t="shared" si="9"/>
        <v>0</v>
      </c>
      <c r="G172" s="62" t="s">
        <v>159</v>
      </c>
      <c r="H172" s="636" t="s">
        <v>159</v>
      </c>
      <c r="I172" s="637"/>
      <c r="J172" s="684"/>
      <c r="K172" s="685"/>
      <c r="L172" s="688">
        <f t="shared" si="10"/>
        <v>0</v>
      </c>
      <c r="M172" s="689"/>
      <c r="N172" s="690"/>
      <c r="O172"/>
    </row>
    <row r="173" spans="2:15" s="16" customFormat="1" ht="20.100000000000001" customHeight="1" x14ac:dyDescent="0.15">
      <c r="B173" s="44"/>
      <c r="C173" s="49"/>
      <c r="D173" s="75" t="str">
        <f t="shared" si="11"/>
        <v/>
      </c>
      <c r="E173" s="50">
        <f t="shared" si="8"/>
        <v>0</v>
      </c>
      <c r="F173" s="72">
        <f t="shared" si="9"/>
        <v>0</v>
      </c>
      <c r="G173" s="62" t="s">
        <v>159</v>
      </c>
      <c r="H173" s="636" t="s">
        <v>159</v>
      </c>
      <c r="I173" s="637"/>
      <c r="J173" s="684"/>
      <c r="K173" s="685"/>
      <c r="L173" s="688">
        <f t="shared" si="10"/>
        <v>0</v>
      </c>
      <c r="M173" s="689"/>
      <c r="N173" s="690"/>
      <c r="O173"/>
    </row>
    <row r="174" spans="2:15" s="16" customFormat="1" ht="20.100000000000001" customHeight="1" x14ac:dyDescent="0.15">
      <c r="B174" s="44"/>
      <c r="C174" s="49"/>
      <c r="D174" s="75" t="str">
        <f t="shared" si="11"/>
        <v/>
      </c>
      <c r="E174" s="50">
        <f t="shared" si="8"/>
        <v>0</v>
      </c>
      <c r="F174" s="72">
        <f t="shared" si="9"/>
        <v>0</v>
      </c>
      <c r="G174" s="62" t="s">
        <v>159</v>
      </c>
      <c r="H174" s="636" t="s">
        <v>159</v>
      </c>
      <c r="I174" s="637"/>
      <c r="J174" s="684"/>
      <c r="K174" s="685"/>
      <c r="L174" s="688">
        <f t="shared" si="10"/>
        <v>0</v>
      </c>
      <c r="M174" s="689"/>
      <c r="N174" s="690"/>
      <c r="O174"/>
    </row>
    <row r="175" spans="2:15" s="16" customFormat="1" ht="20.100000000000001" customHeight="1" x14ac:dyDescent="0.15">
      <c r="B175" s="44"/>
      <c r="C175" s="49"/>
      <c r="D175" s="75" t="str">
        <f t="shared" si="11"/>
        <v/>
      </c>
      <c r="E175" s="50">
        <f t="shared" si="8"/>
        <v>0</v>
      </c>
      <c r="F175" s="72">
        <f t="shared" si="9"/>
        <v>0</v>
      </c>
      <c r="G175" s="62" t="s">
        <v>159</v>
      </c>
      <c r="H175" s="636" t="s">
        <v>159</v>
      </c>
      <c r="I175" s="637"/>
      <c r="J175" s="684"/>
      <c r="K175" s="685"/>
      <c r="L175" s="688">
        <f t="shared" si="10"/>
        <v>0</v>
      </c>
      <c r="M175" s="689"/>
      <c r="N175" s="690"/>
      <c r="O175"/>
    </row>
    <row r="176" spans="2:15" s="16" customFormat="1" ht="20.100000000000001" customHeight="1" x14ac:dyDescent="0.15">
      <c r="B176" s="44"/>
      <c r="C176" s="49"/>
      <c r="D176" s="75" t="str">
        <f t="shared" si="11"/>
        <v/>
      </c>
      <c r="E176" s="50">
        <f t="shared" si="8"/>
        <v>0</v>
      </c>
      <c r="F176" s="72">
        <f t="shared" si="9"/>
        <v>0</v>
      </c>
      <c r="G176" s="62" t="s">
        <v>159</v>
      </c>
      <c r="H176" s="636" t="s">
        <v>159</v>
      </c>
      <c r="I176" s="637"/>
      <c r="J176" s="684"/>
      <c r="K176" s="685"/>
      <c r="L176" s="688">
        <f t="shared" si="10"/>
        <v>0</v>
      </c>
      <c r="M176" s="689"/>
      <c r="N176" s="690"/>
      <c r="O176"/>
    </row>
    <row r="177" spans="2:15" s="16" customFormat="1" ht="20.100000000000001" customHeight="1" x14ac:dyDescent="0.15">
      <c r="B177" s="44"/>
      <c r="C177" s="49"/>
      <c r="D177" s="75" t="str">
        <f t="shared" si="11"/>
        <v/>
      </c>
      <c r="E177" s="50">
        <f t="shared" si="8"/>
        <v>0</v>
      </c>
      <c r="F177" s="72">
        <f t="shared" si="9"/>
        <v>0</v>
      </c>
      <c r="G177" s="62" t="s">
        <v>159</v>
      </c>
      <c r="H177" s="636" t="s">
        <v>159</v>
      </c>
      <c r="I177" s="637"/>
      <c r="J177" s="684"/>
      <c r="K177" s="685"/>
      <c r="L177" s="688">
        <f t="shared" si="10"/>
        <v>0</v>
      </c>
      <c r="M177" s="689"/>
      <c r="N177" s="690"/>
      <c r="O177"/>
    </row>
    <row r="178" spans="2:15" s="16" customFormat="1" ht="20.100000000000001" customHeight="1" x14ac:dyDescent="0.15">
      <c r="B178" s="44"/>
      <c r="C178" s="49"/>
      <c r="D178" s="75" t="str">
        <f t="shared" si="11"/>
        <v/>
      </c>
      <c r="E178" s="50">
        <f t="shared" si="8"/>
        <v>0</v>
      </c>
      <c r="F178" s="72">
        <f t="shared" si="9"/>
        <v>0</v>
      </c>
      <c r="G178" s="62" t="s">
        <v>159</v>
      </c>
      <c r="H178" s="636" t="s">
        <v>159</v>
      </c>
      <c r="I178" s="637"/>
      <c r="J178" s="684"/>
      <c r="K178" s="685"/>
      <c r="L178" s="688">
        <f t="shared" si="10"/>
        <v>0</v>
      </c>
      <c r="M178" s="689"/>
      <c r="N178" s="690"/>
      <c r="O178"/>
    </row>
    <row r="179" spans="2:15" s="16" customFormat="1" ht="20.100000000000001" customHeight="1" x14ac:dyDescent="0.15">
      <c r="B179" s="44"/>
      <c r="C179" s="49"/>
      <c r="D179" s="75" t="str">
        <f t="shared" si="11"/>
        <v/>
      </c>
      <c r="E179" s="50">
        <f t="shared" si="8"/>
        <v>0</v>
      </c>
      <c r="F179" s="72">
        <f t="shared" si="9"/>
        <v>0</v>
      </c>
      <c r="G179" s="62" t="s">
        <v>159</v>
      </c>
      <c r="H179" s="636" t="s">
        <v>159</v>
      </c>
      <c r="I179" s="637"/>
      <c r="J179" s="684"/>
      <c r="K179" s="685"/>
      <c r="L179" s="688">
        <f t="shared" si="10"/>
        <v>0</v>
      </c>
      <c r="M179" s="689"/>
      <c r="N179" s="690"/>
      <c r="O179"/>
    </row>
    <row r="180" spans="2:15" s="16" customFormat="1" ht="20.100000000000001" customHeight="1" x14ac:dyDescent="0.15">
      <c r="B180" s="44"/>
      <c r="C180" s="49"/>
      <c r="D180" s="75" t="str">
        <f t="shared" si="11"/>
        <v/>
      </c>
      <c r="E180" s="50">
        <f t="shared" si="8"/>
        <v>0</v>
      </c>
      <c r="F180" s="72">
        <f t="shared" si="9"/>
        <v>0</v>
      </c>
      <c r="G180" s="62" t="s">
        <v>159</v>
      </c>
      <c r="H180" s="636" t="s">
        <v>159</v>
      </c>
      <c r="I180" s="637"/>
      <c r="J180" s="684"/>
      <c r="K180" s="685"/>
      <c r="L180" s="688">
        <f t="shared" si="10"/>
        <v>0</v>
      </c>
      <c r="M180" s="689"/>
      <c r="N180" s="690"/>
      <c r="O180"/>
    </row>
    <row r="181" spans="2:15" s="16" customFormat="1" ht="20.100000000000001" customHeight="1" x14ac:dyDescent="0.15">
      <c r="B181" s="44"/>
      <c r="C181" s="49"/>
      <c r="D181" s="75" t="str">
        <f t="shared" si="11"/>
        <v/>
      </c>
      <c r="E181" s="50">
        <f t="shared" si="8"/>
        <v>0</v>
      </c>
      <c r="F181" s="72">
        <f t="shared" si="9"/>
        <v>0</v>
      </c>
      <c r="G181" s="62" t="s">
        <v>159</v>
      </c>
      <c r="H181" s="636" t="s">
        <v>159</v>
      </c>
      <c r="I181" s="637"/>
      <c r="J181" s="684"/>
      <c r="K181" s="685"/>
      <c r="L181" s="688">
        <f t="shared" si="10"/>
        <v>0</v>
      </c>
      <c r="M181" s="689"/>
      <c r="N181" s="690"/>
      <c r="O181"/>
    </row>
    <row r="182" spans="2:15" s="16" customFormat="1" ht="20.100000000000001" customHeight="1" x14ac:dyDescent="0.15">
      <c r="B182" s="44"/>
      <c r="C182" s="49"/>
      <c r="D182" s="75" t="str">
        <f t="shared" si="11"/>
        <v/>
      </c>
      <c r="E182" s="50">
        <f t="shared" si="8"/>
        <v>0</v>
      </c>
      <c r="F182" s="72">
        <f t="shared" si="9"/>
        <v>0</v>
      </c>
      <c r="G182" s="62" t="s">
        <v>159</v>
      </c>
      <c r="H182" s="636" t="s">
        <v>159</v>
      </c>
      <c r="I182" s="637"/>
      <c r="J182" s="684"/>
      <c r="K182" s="685"/>
      <c r="L182" s="688">
        <f t="shared" si="10"/>
        <v>0</v>
      </c>
      <c r="M182" s="689"/>
      <c r="N182" s="690"/>
      <c r="O182"/>
    </row>
    <row r="183" spans="2:15" s="16" customFormat="1" ht="20.100000000000001" customHeight="1" x14ac:dyDescent="0.15">
      <c r="B183" s="44"/>
      <c r="C183" s="49"/>
      <c r="D183" s="75" t="str">
        <f t="shared" si="11"/>
        <v/>
      </c>
      <c r="E183" s="50">
        <f t="shared" si="8"/>
        <v>0</v>
      </c>
      <c r="F183" s="72">
        <f t="shared" si="9"/>
        <v>0</v>
      </c>
      <c r="G183" s="62" t="s">
        <v>159</v>
      </c>
      <c r="H183" s="636" t="s">
        <v>159</v>
      </c>
      <c r="I183" s="637"/>
      <c r="J183" s="684"/>
      <c r="K183" s="685"/>
      <c r="L183" s="688">
        <f t="shared" si="10"/>
        <v>0</v>
      </c>
      <c r="M183" s="689"/>
      <c r="N183" s="690"/>
      <c r="O183"/>
    </row>
    <row r="184" spans="2:15" s="16" customFormat="1" ht="20.100000000000001" customHeight="1" x14ac:dyDescent="0.15">
      <c r="B184" s="44"/>
      <c r="C184" s="49"/>
      <c r="D184" s="75" t="str">
        <f t="shared" si="11"/>
        <v/>
      </c>
      <c r="E184" s="50">
        <f t="shared" si="8"/>
        <v>0</v>
      </c>
      <c r="F184" s="72">
        <f t="shared" si="9"/>
        <v>0</v>
      </c>
      <c r="G184" s="62" t="s">
        <v>159</v>
      </c>
      <c r="H184" s="636" t="s">
        <v>159</v>
      </c>
      <c r="I184" s="637"/>
      <c r="J184" s="684"/>
      <c r="K184" s="685"/>
      <c r="L184" s="688">
        <f t="shared" si="10"/>
        <v>0</v>
      </c>
      <c r="M184" s="689"/>
      <c r="N184" s="690"/>
      <c r="O184"/>
    </row>
    <row r="185" spans="2:15" s="16" customFormat="1" ht="20.100000000000001" customHeight="1" x14ac:dyDescent="0.15">
      <c r="B185" s="44"/>
      <c r="C185" s="49"/>
      <c r="D185" s="75" t="str">
        <f t="shared" si="11"/>
        <v/>
      </c>
      <c r="E185" s="50">
        <f t="shared" si="8"/>
        <v>0</v>
      </c>
      <c r="F185" s="72">
        <f t="shared" si="9"/>
        <v>0</v>
      </c>
      <c r="G185" s="62" t="s">
        <v>159</v>
      </c>
      <c r="H185" s="636" t="s">
        <v>159</v>
      </c>
      <c r="I185" s="637"/>
      <c r="J185" s="684"/>
      <c r="K185" s="685"/>
      <c r="L185" s="688">
        <f t="shared" si="10"/>
        <v>0</v>
      </c>
      <c r="M185" s="689"/>
      <c r="N185" s="690"/>
      <c r="O185"/>
    </row>
    <row r="186" spans="2:15" s="16" customFormat="1" ht="20.100000000000001" customHeight="1" x14ac:dyDescent="0.15">
      <c r="B186" s="44"/>
      <c r="C186" s="49"/>
      <c r="D186" s="75" t="str">
        <f t="shared" si="11"/>
        <v/>
      </c>
      <c r="E186" s="50">
        <f t="shared" si="8"/>
        <v>0</v>
      </c>
      <c r="F186" s="72">
        <f t="shared" si="9"/>
        <v>0</v>
      </c>
      <c r="G186" s="62" t="s">
        <v>159</v>
      </c>
      <c r="H186" s="636" t="s">
        <v>159</v>
      </c>
      <c r="I186" s="637"/>
      <c r="J186" s="684"/>
      <c r="K186" s="685"/>
      <c r="L186" s="688">
        <f t="shared" si="10"/>
        <v>0</v>
      </c>
      <c r="M186" s="689"/>
      <c r="N186" s="690"/>
      <c r="O186"/>
    </row>
    <row r="187" spans="2:15" s="16" customFormat="1" ht="20.100000000000001" customHeight="1" x14ac:dyDescent="0.15">
      <c r="B187" s="44"/>
      <c r="C187" s="49"/>
      <c r="D187" s="75" t="str">
        <f t="shared" si="11"/>
        <v/>
      </c>
      <c r="E187" s="50">
        <f t="shared" si="8"/>
        <v>0</v>
      </c>
      <c r="F187" s="72">
        <f t="shared" si="9"/>
        <v>0</v>
      </c>
      <c r="G187" s="62" t="s">
        <v>159</v>
      </c>
      <c r="H187" s="636" t="s">
        <v>159</v>
      </c>
      <c r="I187" s="637"/>
      <c r="J187" s="684"/>
      <c r="K187" s="685"/>
      <c r="L187" s="688">
        <f t="shared" si="10"/>
        <v>0</v>
      </c>
      <c r="M187" s="689"/>
      <c r="N187" s="690"/>
      <c r="O187"/>
    </row>
    <row r="188" spans="2:15" s="16" customFormat="1" ht="20.100000000000001" customHeight="1" x14ac:dyDescent="0.15">
      <c r="B188" s="44"/>
      <c r="C188" s="49"/>
      <c r="D188" s="75" t="str">
        <f t="shared" si="11"/>
        <v/>
      </c>
      <c r="E188" s="50">
        <f t="shared" si="8"/>
        <v>0</v>
      </c>
      <c r="F188" s="72">
        <f t="shared" si="9"/>
        <v>0</v>
      </c>
      <c r="G188" s="62" t="s">
        <v>159</v>
      </c>
      <c r="H188" s="636" t="s">
        <v>159</v>
      </c>
      <c r="I188" s="637"/>
      <c r="J188" s="684"/>
      <c r="K188" s="685"/>
      <c r="L188" s="688">
        <f t="shared" si="10"/>
        <v>0</v>
      </c>
      <c r="M188" s="689"/>
      <c r="N188" s="690"/>
      <c r="O188"/>
    </row>
    <row r="189" spans="2:15" s="16" customFormat="1" ht="20.100000000000001" customHeight="1" x14ac:dyDescent="0.15">
      <c r="B189" s="44"/>
      <c r="C189" s="49"/>
      <c r="D189" s="75" t="str">
        <f t="shared" si="11"/>
        <v/>
      </c>
      <c r="E189" s="50">
        <f t="shared" si="8"/>
        <v>0</v>
      </c>
      <c r="F189" s="72">
        <f t="shared" si="9"/>
        <v>0</v>
      </c>
      <c r="G189" s="62" t="s">
        <v>159</v>
      </c>
      <c r="H189" s="636" t="s">
        <v>159</v>
      </c>
      <c r="I189" s="637"/>
      <c r="J189" s="684"/>
      <c r="K189" s="685"/>
      <c r="L189" s="688">
        <f t="shared" si="10"/>
        <v>0</v>
      </c>
      <c r="M189" s="689"/>
      <c r="N189" s="690"/>
      <c r="O189"/>
    </row>
    <row r="190" spans="2:15" s="16" customFormat="1" ht="20.100000000000001" customHeight="1" x14ac:dyDescent="0.15">
      <c r="B190" s="44"/>
      <c r="C190" s="49"/>
      <c r="D190" s="75" t="str">
        <f t="shared" si="11"/>
        <v/>
      </c>
      <c r="E190" s="50">
        <f t="shared" si="8"/>
        <v>0</v>
      </c>
      <c r="F190" s="72">
        <f t="shared" si="9"/>
        <v>0</v>
      </c>
      <c r="G190" s="62" t="s">
        <v>159</v>
      </c>
      <c r="H190" s="636" t="s">
        <v>159</v>
      </c>
      <c r="I190" s="637"/>
      <c r="J190" s="684"/>
      <c r="K190" s="685"/>
      <c r="L190" s="688">
        <f t="shared" si="10"/>
        <v>0</v>
      </c>
      <c r="M190" s="689"/>
      <c r="N190" s="690"/>
      <c r="O190"/>
    </row>
    <row r="191" spans="2:15" s="16" customFormat="1" ht="20.100000000000001" customHeight="1" x14ac:dyDescent="0.15">
      <c r="B191" s="44"/>
      <c r="C191" s="49"/>
      <c r="D191" s="75" t="str">
        <f t="shared" si="11"/>
        <v/>
      </c>
      <c r="E191" s="50">
        <f t="shared" si="8"/>
        <v>0</v>
      </c>
      <c r="F191" s="72">
        <f t="shared" si="9"/>
        <v>0</v>
      </c>
      <c r="G191" s="62" t="s">
        <v>159</v>
      </c>
      <c r="H191" s="636" t="s">
        <v>159</v>
      </c>
      <c r="I191" s="637"/>
      <c r="J191" s="684"/>
      <c r="K191" s="685"/>
      <c r="L191" s="688">
        <f t="shared" si="10"/>
        <v>0</v>
      </c>
      <c r="M191" s="689"/>
      <c r="N191" s="690"/>
      <c r="O191"/>
    </row>
    <row r="192" spans="2:15" s="16" customFormat="1" ht="20.100000000000001" customHeight="1" x14ac:dyDescent="0.15">
      <c r="B192" s="44"/>
      <c r="C192" s="49"/>
      <c r="D192" s="75" t="str">
        <f t="shared" si="11"/>
        <v/>
      </c>
      <c r="E192" s="50">
        <f t="shared" si="8"/>
        <v>0</v>
      </c>
      <c r="F192" s="72">
        <f t="shared" si="9"/>
        <v>0</v>
      </c>
      <c r="G192" s="62" t="s">
        <v>159</v>
      </c>
      <c r="H192" s="636" t="s">
        <v>159</v>
      </c>
      <c r="I192" s="637"/>
      <c r="J192" s="684"/>
      <c r="K192" s="685"/>
      <c r="L192" s="688">
        <f t="shared" si="10"/>
        <v>0</v>
      </c>
      <c r="M192" s="689"/>
      <c r="N192" s="690"/>
      <c r="O192"/>
    </row>
    <row r="193" spans="2:15" s="16" customFormat="1" ht="20.100000000000001" customHeight="1" x14ac:dyDescent="0.15">
      <c r="B193" s="44"/>
      <c r="C193" s="49"/>
      <c r="D193" s="75" t="str">
        <f t="shared" si="11"/>
        <v/>
      </c>
      <c r="E193" s="50">
        <f t="shared" si="8"/>
        <v>0</v>
      </c>
      <c r="F193" s="72">
        <f t="shared" si="9"/>
        <v>0</v>
      </c>
      <c r="G193" s="62" t="s">
        <v>159</v>
      </c>
      <c r="H193" s="636" t="s">
        <v>159</v>
      </c>
      <c r="I193" s="637"/>
      <c r="J193" s="684"/>
      <c r="K193" s="685"/>
      <c r="L193" s="688">
        <f t="shared" si="10"/>
        <v>0</v>
      </c>
      <c r="M193" s="689"/>
      <c r="N193" s="690"/>
      <c r="O193"/>
    </row>
    <row r="194" spans="2:15" s="16" customFormat="1" ht="20.100000000000001" customHeight="1" x14ac:dyDescent="0.15">
      <c r="B194" s="44"/>
      <c r="C194" s="49"/>
      <c r="D194" s="75" t="str">
        <f t="shared" si="11"/>
        <v/>
      </c>
      <c r="E194" s="50">
        <f t="shared" si="8"/>
        <v>0</v>
      </c>
      <c r="F194" s="72">
        <f t="shared" si="9"/>
        <v>0</v>
      </c>
      <c r="G194" s="62" t="s">
        <v>159</v>
      </c>
      <c r="H194" s="636" t="s">
        <v>159</v>
      </c>
      <c r="I194" s="637"/>
      <c r="J194" s="684"/>
      <c r="K194" s="685"/>
      <c r="L194" s="688">
        <f t="shared" si="10"/>
        <v>0</v>
      </c>
      <c r="M194" s="689"/>
      <c r="N194" s="690"/>
      <c r="O194"/>
    </row>
    <row r="195" spans="2:15" s="16" customFormat="1" ht="20.100000000000001" customHeight="1" x14ac:dyDescent="0.15">
      <c r="B195" s="44"/>
      <c r="C195" s="49"/>
      <c r="D195" s="75" t="str">
        <f t="shared" si="11"/>
        <v/>
      </c>
      <c r="E195" s="50">
        <f t="shared" si="8"/>
        <v>0</v>
      </c>
      <c r="F195" s="72">
        <f t="shared" si="9"/>
        <v>0</v>
      </c>
      <c r="G195" s="62" t="s">
        <v>159</v>
      </c>
      <c r="H195" s="636" t="s">
        <v>159</v>
      </c>
      <c r="I195" s="637"/>
      <c r="J195" s="684"/>
      <c r="K195" s="685"/>
      <c r="L195" s="688">
        <f t="shared" si="10"/>
        <v>0</v>
      </c>
      <c r="M195" s="689"/>
      <c r="N195" s="690"/>
      <c r="O195"/>
    </row>
    <row r="196" spans="2:15" s="16" customFormat="1" ht="20.100000000000001" customHeight="1" x14ac:dyDescent="0.15">
      <c r="B196" s="44"/>
      <c r="C196" s="49"/>
      <c r="D196" s="75" t="str">
        <f t="shared" si="11"/>
        <v/>
      </c>
      <c r="E196" s="50">
        <f t="shared" si="8"/>
        <v>0</v>
      </c>
      <c r="F196" s="72">
        <f t="shared" si="9"/>
        <v>0</v>
      </c>
      <c r="G196" s="62" t="s">
        <v>159</v>
      </c>
      <c r="H196" s="636" t="s">
        <v>159</v>
      </c>
      <c r="I196" s="637"/>
      <c r="J196" s="684"/>
      <c r="K196" s="685"/>
      <c r="L196" s="688">
        <f t="shared" si="10"/>
        <v>0</v>
      </c>
      <c r="M196" s="689"/>
      <c r="N196" s="690"/>
      <c r="O196"/>
    </row>
    <row r="197" spans="2:15" s="16" customFormat="1" ht="20.100000000000001" customHeight="1" x14ac:dyDescent="0.15">
      <c r="B197" s="44"/>
      <c r="C197" s="49"/>
      <c r="D197" s="75" t="str">
        <f t="shared" si="11"/>
        <v/>
      </c>
      <c r="E197" s="50">
        <f t="shared" si="8"/>
        <v>0</v>
      </c>
      <c r="F197" s="72">
        <f t="shared" si="9"/>
        <v>0</v>
      </c>
      <c r="G197" s="62" t="s">
        <v>159</v>
      </c>
      <c r="H197" s="636" t="s">
        <v>159</v>
      </c>
      <c r="I197" s="637"/>
      <c r="J197" s="684"/>
      <c r="K197" s="685"/>
      <c r="L197" s="688">
        <f t="shared" si="10"/>
        <v>0</v>
      </c>
      <c r="M197" s="689"/>
      <c r="N197" s="690"/>
      <c r="O197"/>
    </row>
    <row r="198" spans="2:15" s="16" customFormat="1" ht="20.100000000000001" customHeight="1" x14ac:dyDescent="0.15">
      <c r="B198" s="44"/>
      <c r="C198" s="49"/>
      <c r="D198" s="75" t="str">
        <f t="shared" si="11"/>
        <v/>
      </c>
      <c r="E198" s="50">
        <f t="shared" si="8"/>
        <v>0</v>
      </c>
      <c r="F198" s="72">
        <f t="shared" si="9"/>
        <v>0</v>
      </c>
      <c r="G198" s="62" t="s">
        <v>159</v>
      </c>
      <c r="H198" s="636" t="s">
        <v>159</v>
      </c>
      <c r="I198" s="637"/>
      <c r="J198" s="684"/>
      <c r="K198" s="685"/>
      <c r="L198" s="688">
        <f t="shared" si="10"/>
        <v>0</v>
      </c>
      <c r="M198" s="689"/>
      <c r="N198" s="690"/>
      <c r="O198"/>
    </row>
    <row r="199" spans="2:15" s="16" customFormat="1" ht="20.100000000000001" customHeight="1" x14ac:dyDescent="0.15">
      <c r="B199" s="44"/>
      <c r="C199" s="49"/>
      <c r="D199" s="75" t="str">
        <f t="shared" si="11"/>
        <v/>
      </c>
      <c r="E199" s="50">
        <f t="shared" si="8"/>
        <v>0</v>
      </c>
      <c r="F199" s="72">
        <f t="shared" si="9"/>
        <v>0</v>
      </c>
      <c r="G199" s="62" t="s">
        <v>159</v>
      </c>
      <c r="H199" s="636" t="s">
        <v>159</v>
      </c>
      <c r="I199" s="637"/>
      <c r="J199" s="684"/>
      <c r="K199" s="685"/>
      <c r="L199" s="688">
        <f t="shared" si="10"/>
        <v>0</v>
      </c>
      <c r="M199" s="689"/>
      <c r="N199" s="690"/>
      <c r="O199"/>
    </row>
    <row r="200" spans="2:15" s="16" customFormat="1" ht="20.100000000000001" customHeight="1" x14ac:dyDescent="0.15">
      <c r="B200" s="44"/>
      <c r="C200" s="49"/>
      <c r="D200" s="75" t="str">
        <f t="shared" si="11"/>
        <v/>
      </c>
      <c r="E200" s="50">
        <f t="shared" si="8"/>
        <v>0</v>
      </c>
      <c r="F200" s="72">
        <f t="shared" si="9"/>
        <v>0</v>
      </c>
      <c r="G200" s="62" t="s">
        <v>159</v>
      </c>
      <c r="H200" s="636" t="s">
        <v>159</v>
      </c>
      <c r="I200" s="637"/>
      <c r="J200" s="684"/>
      <c r="K200" s="685"/>
      <c r="L200" s="688">
        <f t="shared" si="10"/>
        <v>0</v>
      </c>
      <c r="M200" s="689"/>
      <c r="N200" s="690"/>
      <c r="O200"/>
    </row>
    <row r="201" spans="2:15" s="16" customFormat="1" ht="20.100000000000001" customHeight="1" x14ac:dyDescent="0.15">
      <c r="B201" s="44"/>
      <c r="C201" s="49"/>
      <c r="D201" s="75" t="str">
        <f t="shared" si="11"/>
        <v/>
      </c>
      <c r="E201" s="50">
        <f t="shared" si="8"/>
        <v>0</v>
      </c>
      <c r="F201" s="72">
        <f t="shared" si="9"/>
        <v>0</v>
      </c>
      <c r="G201" s="62" t="s">
        <v>159</v>
      </c>
      <c r="H201" s="636" t="s">
        <v>159</v>
      </c>
      <c r="I201" s="637"/>
      <c r="J201" s="684"/>
      <c r="K201" s="685"/>
      <c r="L201" s="688">
        <f t="shared" si="10"/>
        <v>0</v>
      </c>
      <c r="M201" s="689"/>
      <c r="N201" s="690"/>
      <c r="O201"/>
    </row>
    <row r="202" spans="2:15" s="16" customFormat="1" ht="20.100000000000001" customHeight="1" x14ac:dyDescent="0.15">
      <c r="B202" s="44"/>
      <c r="C202" s="49"/>
      <c r="D202" s="75" t="str">
        <f t="shared" si="11"/>
        <v/>
      </c>
      <c r="E202" s="50">
        <f t="shared" si="8"/>
        <v>0</v>
      </c>
      <c r="F202" s="72">
        <f t="shared" si="9"/>
        <v>0</v>
      </c>
      <c r="G202" s="62" t="s">
        <v>159</v>
      </c>
      <c r="H202" s="636" t="s">
        <v>159</v>
      </c>
      <c r="I202" s="637"/>
      <c r="J202" s="684"/>
      <c r="K202" s="685"/>
      <c r="L202" s="688">
        <f t="shared" si="10"/>
        <v>0</v>
      </c>
      <c r="M202" s="689"/>
      <c r="N202" s="690"/>
      <c r="O202"/>
    </row>
    <row r="203" spans="2:15" s="16" customFormat="1" ht="20.100000000000001" customHeight="1" x14ac:dyDescent="0.15">
      <c r="B203" s="44"/>
      <c r="C203" s="49"/>
      <c r="D203" s="75" t="str">
        <f t="shared" si="11"/>
        <v/>
      </c>
      <c r="E203" s="50">
        <f t="shared" si="8"/>
        <v>0</v>
      </c>
      <c r="F203" s="72">
        <f t="shared" si="9"/>
        <v>0</v>
      </c>
      <c r="G203" s="62" t="s">
        <v>159</v>
      </c>
      <c r="H203" s="636" t="s">
        <v>159</v>
      </c>
      <c r="I203" s="637"/>
      <c r="J203" s="684"/>
      <c r="K203" s="685"/>
      <c r="L203" s="688">
        <f t="shared" si="10"/>
        <v>0</v>
      </c>
      <c r="M203" s="689"/>
      <c r="N203" s="690"/>
      <c r="O203"/>
    </row>
    <row r="204" spans="2:15" s="16" customFormat="1" ht="20.100000000000001" customHeight="1" x14ac:dyDescent="0.15">
      <c r="B204" s="44"/>
      <c r="C204" s="49"/>
      <c r="D204" s="75" t="str">
        <f t="shared" si="11"/>
        <v/>
      </c>
      <c r="E204" s="50">
        <f t="shared" si="8"/>
        <v>0</v>
      </c>
      <c r="F204" s="72">
        <f t="shared" si="9"/>
        <v>0</v>
      </c>
      <c r="G204" s="62" t="s">
        <v>159</v>
      </c>
      <c r="H204" s="636" t="s">
        <v>159</v>
      </c>
      <c r="I204" s="637"/>
      <c r="J204" s="684"/>
      <c r="K204" s="685"/>
      <c r="L204" s="688">
        <f t="shared" si="10"/>
        <v>0</v>
      </c>
      <c r="M204" s="689"/>
      <c r="N204" s="690"/>
      <c r="O204"/>
    </row>
    <row r="205" spans="2:15" s="16" customFormat="1" ht="20.100000000000001" customHeight="1" x14ac:dyDescent="0.15">
      <c r="B205" s="44"/>
      <c r="C205" s="49"/>
      <c r="D205" s="75" t="str">
        <f t="shared" si="11"/>
        <v/>
      </c>
      <c r="E205" s="50">
        <f t="shared" si="8"/>
        <v>0</v>
      </c>
      <c r="F205" s="72">
        <f t="shared" si="9"/>
        <v>0</v>
      </c>
      <c r="G205" s="62"/>
      <c r="H205" s="636" t="s">
        <v>159</v>
      </c>
      <c r="I205" s="637"/>
      <c r="J205" s="684"/>
      <c r="K205" s="685"/>
      <c r="L205" s="688">
        <f t="shared" si="10"/>
        <v>0</v>
      </c>
      <c r="M205" s="689"/>
      <c r="N205" s="690"/>
      <c r="O205"/>
    </row>
    <row r="206" spans="2:15" s="16" customFormat="1" ht="20.100000000000001" customHeight="1" x14ac:dyDescent="0.15">
      <c r="B206" s="44"/>
      <c r="C206" s="49"/>
      <c r="D206" s="75" t="str">
        <f t="shared" si="11"/>
        <v/>
      </c>
      <c r="E206" s="50">
        <f t="shared" si="8"/>
        <v>0</v>
      </c>
      <c r="F206" s="72">
        <f t="shared" si="9"/>
        <v>0</v>
      </c>
      <c r="G206" s="62"/>
      <c r="H206" s="636"/>
      <c r="I206" s="637"/>
      <c r="J206" s="684"/>
      <c r="K206" s="685"/>
      <c r="L206" s="688">
        <f t="shared" si="10"/>
        <v>0</v>
      </c>
      <c r="M206" s="689"/>
      <c r="N206" s="690"/>
      <c r="O206"/>
    </row>
    <row r="207" spans="2:15" s="16" customFormat="1" ht="20.100000000000001" customHeight="1" x14ac:dyDescent="0.15">
      <c r="B207" s="44"/>
      <c r="C207" s="49"/>
      <c r="D207" s="75" t="str">
        <f t="shared" si="11"/>
        <v/>
      </c>
      <c r="E207" s="50">
        <f t="shared" si="8"/>
        <v>0</v>
      </c>
      <c r="F207" s="72">
        <f t="shared" si="9"/>
        <v>0</v>
      </c>
      <c r="G207" s="62"/>
      <c r="H207" s="636"/>
      <c r="I207" s="637"/>
      <c r="J207" s="684"/>
      <c r="K207" s="685"/>
      <c r="L207" s="688">
        <f t="shared" si="10"/>
        <v>0</v>
      </c>
      <c r="M207" s="689"/>
      <c r="N207" s="690"/>
      <c r="O207"/>
    </row>
    <row r="208" spans="2:15" s="16" customFormat="1" ht="20.100000000000001" customHeight="1" x14ac:dyDescent="0.15">
      <c r="B208" s="44"/>
      <c r="C208" s="49"/>
      <c r="D208" s="75" t="str">
        <f t="shared" si="11"/>
        <v/>
      </c>
      <c r="E208" s="50">
        <f t="shared" si="8"/>
        <v>0</v>
      </c>
      <c r="F208" s="72">
        <f t="shared" si="9"/>
        <v>0</v>
      </c>
      <c r="G208" s="62"/>
      <c r="H208" s="636"/>
      <c r="I208" s="637"/>
      <c r="J208" s="684"/>
      <c r="K208" s="685"/>
      <c r="L208" s="688">
        <f t="shared" si="10"/>
        <v>0</v>
      </c>
      <c r="M208" s="689"/>
      <c r="N208" s="690"/>
      <c r="O208"/>
    </row>
    <row r="209" spans="1:15" s="16" customFormat="1" ht="20.100000000000001" customHeight="1" x14ac:dyDescent="0.15">
      <c r="B209" s="44"/>
      <c r="C209" s="49"/>
      <c r="D209" s="75" t="str">
        <f t="shared" si="11"/>
        <v/>
      </c>
      <c r="E209" s="50">
        <f t="shared" ref="E209:E215" si="12">IF(C209="",0,-30000)</f>
        <v>0</v>
      </c>
      <c r="F209" s="72">
        <f t="shared" ref="F209:F215" si="13">IF(D209="",0,D209+E209)</f>
        <v>0</v>
      </c>
      <c r="G209" s="62"/>
      <c r="H209" s="636"/>
      <c r="I209" s="637"/>
      <c r="J209" s="684"/>
      <c r="K209" s="685"/>
      <c r="L209" s="688">
        <f t="shared" ref="L209:L215" si="14">IF(C209="",0,IF(G209="○",F209+30000,IF(H209="○",F209+15000,F209)))</f>
        <v>0</v>
      </c>
      <c r="M209" s="689"/>
      <c r="N209" s="690"/>
      <c r="O209"/>
    </row>
    <row r="210" spans="1:15" s="16" customFormat="1" ht="20.100000000000001" customHeight="1" x14ac:dyDescent="0.15">
      <c r="B210" s="44"/>
      <c r="C210" s="49"/>
      <c r="D210" s="75" t="str">
        <f t="shared" ref="D210:D214" si="15">IF(C210="","",IF(C210&gt;100000,100000,IF(C210&lt;=30000,"3万円以下は対象外です",C210)))</f>
        <v/>
      </c>
      <c r="E210" s="50">
        <f t="shared" si="12"/>
        <v>0</v>
      </c>
      <c r="F210" s="72">
        <f t="shared" si="13"/>
        <v>0</v>
      </c>
      <c r="G210" s="62"/>
      <c r="H210" s="636"/>
      <c r="I210" s="637"/>
      <c r="J210" s="684"/>
      <c r="K210" s="685"/>
      <c r="L210" s="688">
        <f t="shared" si="14"/>
        <v>0</v>
      </c>
      <c r="M210" s="689"/>
      <c r="N210" s="690"/>
      <c r="O210"/>
    </row>
    <row r="211" spans="1:15" s="16" customFormat="1" ht="20.100000000000001" customHeight="1" x14ac:dyDescent="0.15">
      <c r="B211" s="44"/>
      <c r="C211" s="49"/>
      <c r="D211" s="75" t="str">
        <f t="shared" si="15"/>
        <v/>
      </c>
      <c r="E211" s="50">
        <f t="shared" si="12"/>
        <v>0</v>
      </c>
      <c r="F211" s="72">
        <f t="shared" si="13"/>
        <v>0</v>
      </c>
      <c r="G211" s="62"/>
      <c r="H211" s="636"/>
      <c r="I211" s="637"/>
      <c r="J211" s="684"/>
      <c r="K211" s="685"/>
      <c r="L211" s="688">
        <f t="shared" si="14"/>
        <v>0</v>
      </c>
      <c r="M211" s="689"/>
      <c r="N211" s="690"/>
      <c r="O211"/>
    </row>
    <row r="212" spans="1:15" s="16" customFormat="1" ht="20.100000000000001" customHeight="1" x14ac:dyDescent="0.15">
      <c r="B212" s="44"/>
      <c r="C212" s="49"/>
      <c r="D212" s="75" t="str">
        <f t="shared" si="15"/>
        <v/>
      </c>
      <c r="E212" s="50">
        <f t="shared" si="12"/>
        <v>0</v>
      </c>
      <c r="F212" s="72">
        <f t="shared" si="13"/>
        <v>0</v>
      </c>
      <c r="G212" s="62"/>
      <c r="H212" s="636"/>
      <c r="I212" s="637"/>
      <c r="J212" s="684"/>
      <c r="K212" s="685"/>
      <c r="L212" s="688">
        <f t="shared" si="14"/>
        <v>0</v>
      </c>
      <c r="M212" s="689"/>
      <c r="N212" s="690"/>
      <c r="O212"/>
    </row>
    <row r="213" spans="1:15" s="16" customFormat="1" ht="20.100000000000001" customHeight="1" x14ac:dyDescent="0.15">
      <c r="B213" s="44"/>
      <c r="C213" s="49"/>
      <c r="D213" s="75" t="str">
        <f t="shared" si="15"/>
        <v/>
      </c>
      <c r="E213" s="50">
        <f t="shared" si="12"/>
        <v>0</v>
      </c>
      <c r="F213" s="72">
        <f t="shared" si="13"/>
        <v>0</v>
      </c>
      <c r="G213" s="62"/>
      <c r="H213" s="636"/>
      <c r="I213" s="637"/>
      <c r="J213" s="684"/>
      <c r="K213" s="685"/>
      <c r="L213" s="688">
        <f t="shared" si="14"/>
        <v>0</v>
      </c>
      <c r="M213" s="689"/>
      <c r="N213" s="690"/>
      <c r="O213"/>
    </row>
    <row r="214" spans="1:15" s="16" customFormat="1" ht="20.100000000000001" customHeight="1" x14ac:dyDescent="0.15">
      <c r="B214" s="44"/>
      <c r="C214" s="49"/>
      <c r="D214" s="75" t="str">
        <f t="shared" si="15"/>
        <v/>
      </c>
      <c r="E214" s="50">
        <f t="shared" si="12"/>
        <v>0</v>
      </c>
      <c r="F214" s="72">
        <f t="shared" si="13"/>
        <v>0</v>
      </c>
      <c r="G214" s="62"/>
      <c r="H214" s="636"/>
      <c r="I214" s="637"/>
      <c r="J214" s="684"/>
      <c r="K214" s="685"/>
      <c r="L214" s="688">
        <f t="shared" si="14"/>
        <v>0</v>
      </c>
      <c r="M214" s="689"/>
      <c r="N214" s="690"/>
      <c r="O214"/>
    </row>
    <row r="215" spans="1:15" s="16" customFormat="1" ht="20.100000000000001" customHeight="1" thickBot="1" x14ac:dyDescent="0.2">
      <c r="B215" s="44"/>
      <c r="C215" s="49"/>
      <c r="D215" s="75" t="str">
        <f>IF(C215="","",IF(C215&gt;100000,100000,IF(C215&lt;=30000,"3万円以下は対象外です",C215)))</f>
        <v/>
      </c>
      <c r="E215" s="50">
        <f t="shared" si="12"/>
        <v>0</v>
      </c>
      <c r="F215" s="72">
        <f t="shared" si="13"/>
        <v>0</v>
      </c>
      <c r="G215" s="62"/>
      <c r="H215" s="636"/>
      <c r="I215" s="637"/>
      <c r="J215" s="684"/>
      <c r="K215" s="685"/>
      <c r="L215" s="688">
        <f t="shared" si="14"/>
        <v>0</v>
      </c>
      <c r="M215" s="689"/>
      <c r="N215" s="690"/>
      <c r="O215"/>
    </row>
    <row r="216" spans="1:15" ht="20.100000000000001" customHeight="1" x14ac:dyDescent="0.15">
      <c r="B216" s="605">
        <f>COUNTA(B16:B215)</f>
        <v>0</v>
      </c>
      <c r="C216" s="607">
        <f>SUM(C16:C215)</f>
        <v>0</v>
      </c>
      <c r="D216" s="429">
        <f t="shared" ref="D216:F216" si="16">SUM(D16:D215)</f>
        <v>0</v>
      </c>
      <c r="E216" s="433">
        <f t="shared" si="16"/>
        <v>0</v>
      </c>
      <c r="F216" s="610">
        <f t="shared" si="16"/>
        <v>0</v>
      </c>
      <c r="G216" s="63">
        <f>COUNTIF(G16:G215,"○")</f>
        <v>0</v>
      </c>
      <c r="H216" s="612">
        <f>COUNTIF(H16:I215,"○")</f>
        <v>0</v>
      </c>
      <c r="I216" s="613"/>
      <c r="J216" s="616">
        <f>COUNTIF(J16:K215,"○")</f>
        <v>0</v>
      </c>
      <c r="K216" s="617"/>
      <c r="L216" s="622">
        <f>SUM(L16:N215)</f>
        <v>0</v>
      </c>
      <c r="M216" s="623"/>
      <c r="N216" s="624"/>
      <c r="O216"/>
    </row>
    <row r="217" spans="1:15" ht="20.100000000000001" customHeight="1" thickBot="1" x14ac:dyDescent="0.2">
      <c r="B217" s="606"/>
      <c r="C217" s="608"/>
      <c r="D217" s="609"/>
      <c r="E217" s="547"/>
      <c r="F217" s="611"/>
      <c r="G217" s="64">
        <f>G15*G216</f>
        <v>0</v>
      </c>
      <c r="H217" s="614">
        <f>H15*H216</f>
        <v>0</v>
      </c>
      <c r="I217" s="615"/>
      <c r="J217" s="618"/>
      <c r="K217" s="619"/>
      <c r="L217" s="625"/>
      <c r="M217" s="626"/>
      <c r="N217" s="627"/>
      <c r="O217"/>
    </row>
    <row r="218" spans="1:15" ht="30" customHeight="1" thickTop="1" thickBot="1" x14ac:dyDescent="0.2">
      <c r="B218" s="24"/>
      <c r="C218" s="25"/>
      <c r="D218" s="602" t="s">
        <v>101</v>
      </c>
      <c r="E218" s="603"/>
      <c r="F218" s="73">
        <f>ROUNDDOWN(F216,-3)</f>
        <v>0</v>
      </c>
      <c r="G218" s="631">
        <f>G217+H217</f>
        <v>0</v>
      </c>
      <c r="H218" s="632"/>
      <c r="I218" s="633"/>
      <c r="J218" s="620"/>
      <c r="K218" s="621"/>
      <c r="L218" s="628">
        <f>F218+G218</f>
        <v>0</v>
      </c>
      <c r="M218" s="629"/>
      <c r="N218" s="630"/>
      <c r="O218" s="26"/>
    </row>
    <row r="219" spans="1:15" ht="20.100000000000001" customHeight="1" thickTop="1" x14ac:dyDescent="0.15">
      <c r="B219" s="24"/>
      <c r="C219" s="25"/>
      <c r="D219" s="65"/>
      <c r="E219" s="65"/>
      <c r="F219" s="66"/>
      <c r="G219" s="67"/>
      <c r="H219" s="67"/>
      <c r="I219" s="67"/>
      <c r="J219" s="68"/>
      <c r="K219" s="68"/>
      <c r="L219" s="68"/>
      <c r="M219" s="68"/>
      <c r="N219" s="69"/>
      <c r="O219" s="26"/>
    </row>
    <row r="220" spans="1:15" ht="27" customHeight="1" x14ac:dyDescent="0.15">
      <c r="A220" s="30" t="s">
        <v>32</v>
      </c>
      <c r="B220" s="28"/>
      <c r="C220" s="28"/>
      <c r="D220" s="28"/>
      <c r="E220" s="28"/>
      <c r="F220" s="28"/>
      <c r="G220" s="12"/>
    </row>
    <row r="221" spans="1:15" ht="34.5" customHeight="1" x14ac:dyDescent="0.15">
      <c r="A221" s="604" t="s">
        <v>29</v>
      </c>
      <c r="B221" s="604"/>
      <c r="C221" s="604"/>
      <c r="D221" s="604"/>
      <c r="E221" s="604"/>
      <c r="F221" s="604"/>
      <c r="G221" s="604"/>
      <c r="H221" s="604"/>
      <c r="I221" s="604"/>
      <c r="J221" s="604"/>
      <c r="K221" s="604"/>
      <c r="L221" s="604"/>
      <c r="M221" s="604"/>
      <c r="N221" s="604"/>
    </row>
    <row r="222" spans="1:15" ht="6.75" customHeight="1" thickBot="1" x14ac:dyDescent="0.2"/>
    <row r="223" spans="1:15" ht="15" customHeight="1" thickBot="1" x14ac:dyDescent="0.2">
      <c r="A223" s="21"/>
      <c r="B223" s="11" t="s">
        <v>82</v>
      </c>
    </row>
    <row r="224" spans="1:15" ht="15" customHeight="1" x14ac:dyDescent="0.15">
      <c r="A224" s="53"/>
      <c r="B224" s="11" t="s">
        <v>83</v>
      </c>
    </row>
    <row r="225" spans="1:2" ht="12" customHeight="1" thickBot="1" x14ac:dyDescent="0.2"/>
    <row r="226" spans="1:2" ht="15" customHeight="1" thickBot="1" x14ac:dyDescent="0.2">
      <c r="A226" s="21"/>
      <c r="B226" s="11" t="s">
        <v>39</v>
      </c>
    </row>
    <row r="227" spans="1:2" ht="12" customHeight="1" thickBot="1" x14ac:dyDescent="0.2"/>
    <row r="228" spans="1:2" ht="15" customHeight="1" thickBot="1" x14ac:dyDescent="0.2">
      <c r="A228" s="21"/>
      <c r="B228" s="11" t="s">
        <v>127</v>
      </c>
    </row>
    <row r="229" spans="1:2" ht="15" customHeight="1" x14ac:dyDescent="0.15">
      <c r="B229" s="11" t="s">
        <v>30</v>
      </c>
    </row>
    <row r="230" spans="1:2" ht="12" customHeight="1" thickBot="1" x14ac:dyDescent="0.2"/>
    <row r="231" spans="1:2" ht="15" customHeight="1" thickBot="1" x14ac:dyDescent="0.2">
      <c r="A231" s="21"/>
      <c r="B231" s="11" t="s">
        <v>31</v>
      </c>
    </row>
    <row r="232" spans="1:2" ht="15" customHeight="1" x14ac:dyDescent="0.15">
      <c r="B232" s="11" t="s">
        <v>153</v>
      </c>
    </row>
    <row r="233" spans="1:2" ht="15" customHeight="1" x14ac:dyDescent="0.15">
      <c r="B233" s="11" t="s">
        <v>149</v>
      </c>
    </row>
    <row r="234" spans="1:2" ht="12" customHeight="1" thickBot="1" x14ac:dyDescent="0.2"/>
    <row r="235" spans="1:2" ht="15" customHeight="1" thickBot="1" x14ac:dyDescent="0.2">
      <c r="A235" s="21"/>
      <c r="B235" s="11" t="s">
        <v>128</v>
      </c>
    </row>
    <row r="236" spans="1:2" ht="15" customHeight="1" x14ac:dyDescent="0.15">
      <c r="B236" s="11" t="s">
        <v>126</v>
      </c>
    </row>
    <row r="237" spans="1:2" ht="15" customHeight="1" x14ac:dyDescent="0.15">
      <c r="B237" s="11" t="s">
        <v>125</v>
      </c>
    </row>
    <row r="238" spans="1:2" ht="12" customHeight="1" thickBot="1" x14ac:dyDescent="0.2"/>
    <row r="239" spans="1:2" ht="15" customHeight="1" thickBot="1" x14ac:dyDescent="0.2">
      <c r="A239" s="21"/>
      <c r="B239" s="11" t="s">
        <v>129</v>
      </c>
    </row>
    <row r="240" spans="1:2" ht="15" customHeight="1" x14ac:dyDescent="0.15">
      <c r="B240" s="11" t="s">
        <v>34</v>
      </c>
    </row>
    <row r="241" spans="1:2" ht="12" customHeight="1" thickBot="1" x14ac:dyDescent="0.2"/>
    <row r="242" spans="1:2" ht="15" customHeight="1" thickBot="1" x14ac:dyDescent="0.2">
      <c r="A242" s="21"/>
      <c r="B242" s="11" t="s">
        <v>40</v>
      </c>
    </row>
    <row r="243" spans="1:2" ht="15" customHeight="1" x14ac:dyDescent="0.15">
      <c r="B243" s="11" t="s">
        <v>35</v>
      </c>
    </row>
  </sheetData>
  <mergeCells count="630">
    <mergeCell ref="J211:K211"/>
    <mergeCell ref="J212:K212"/>
    <mergeCell ref="J213:K213"/>
    <mergeCell ref="J214:K214"/>
    <mergeCell ref="J215:K215"/>
    <mergeCell ref="J206:K206"/>
    <mergeCell ref="J207:K207"/>
    <mergeCell ref="J208:K208"/>
    <mergeCell ref="J209:K209"/>
    <mergeCell ref="J210:K210"/>
    <mergeCell ref="L211:N211"/>
    <mergeCell ref="L212:N212"/>
    <mergeCell ref="L213:N213"/>
    <mergeCell ref="L214:N214"/>
    <mergeCell ref="L215:N215"/>
    <mergeCell ref="L206:N206"/>
    <mergeCell ref="L207:N207"/>
    <mergeCell ref="L208:N208"/>
    <mergeCell ref="L209:N209"/>
    <mergeCell ref="L210:N210"/>
    <mergeCell ref="L201:N201"/>
    <mergeCell ref="L202:N202"/>
    <mergeCell ref="L203:N203"/>
    <mergeCell ref="L204:N204"/>
    <mergeCell ref="L205:N205"/>
    <mergeCell ref="L196:N196"/>
    <mergeCell ref="L197:N197"/>
    <mergeCell ref="L198:N198"/>
    <mergeCell ref="L199:N199"/>
    <mergeCell ref="L200:N200"/>
    <mergeCell ref="L191:N191"/>
    <mergeCell ref="L192:N192"/>
    <mergeCell ref="L193:N193"/>
    <mergeCell ref="L194:N194"/>
    <mergeCell ref="L195:N195"/>
    <mergeCell ref="L186:N186"/>
    <mergeCell ref="L187:N187"/>
    <mergeCell ref="L188:N188"/>
    <mergeCell ref="L189:N189"/>
    <mergeCell ref="L190:N190"/>
    <mergeCell ref="L181:N181"/>
    <mergeCell ref="L182:N182"/>
    <mergeCell ref="L183:N183"/>
    <mergeCell ref="L184:N184"/>
    <mergeCell ref="L185:N185"/>
    <mergeCell ref="L176:N176"/>
    <mergeCell ref="L177:N177"/>
    <mergeCell ref="L178:N178"/>
    <mergeCell ref="L179:N179"/>
    <mergeCell ref="L180:N180"/>
    <mergeCell ref="L171:N171"/>
    <mergeCell ref="L172:N172"/>
    <mergeCell ref="L173:N173"/>
    <mergeCell ref="L174:N174"/>
    <mergeCell ref="L175:N175"/>
    <mergeCell ref="L166:N166"/>
    <mergeCell ref="L167:N167"/>
    <mergeCell ref="L168:N168"/>
    <mergeCell ref="L169:N169"/>
    <mergeCell ref="L170:N170"/>
    <mergeCell ref="L161:N161"/>
    <mergeCell ref="L162:N162"/>
    <mergeCell ref="L163:N163"/>
    <mergeCell ref="L164:N164"/>
    <mergeCell ref="L165:N165"/>
    <mergeCell ref="L156:N156"/>
    <mergeCell ref="L157:N157"/>
    <mergeCell ref="L158:N158"/>
    <mergeCell ref="L159:N159"/>
    <mergeCell ref="L160:N160"/>
    <mergeCell ref="L151:N151"/>
    <mergeCell ref="L152:N152"/>
    <mergeCell ref="L153:N153"/>
    <mergeCell ref="L154:N154"/>
    <mergeCell ref="L155:N155"/>
    <mergeCell ref="L146:N146"/>
    <mergeCell ref="L147:N147"/>
    <mergeCell ref="L148:N148"/>
    <mergeCell ref="L149:N149"/>
    <mergeCell ref="L150:N150"/>
    <mergeCell ref="L141:N141"/>
    <mergeCell ref="L142:N142"/>
    <mergeCell ref="L143:N143"/>
    <mergeCell ref="L144:N144"/>
    <mergeCell ref="L145:N145"/>
    <mergeCell ref="L136:N136"/>
    <mergeCell ref="L137:N137"/>
    <mergeCell ref="L138:N138"/>
    <mergeCell ref="L139:N139"/>
    <mergeCell ref="L140:N140"/>
    <mergeCell ref="L131:N131"/>
    <mergeCell ref="L132:N132"/>
    <mergeCell ref="L133:N133"/>
    <mergeCell ref="L134:N134"/>
    <mergeCell ref="L135:N135"/>
    <mergeCell ref="L126:N126"/>
    <mergeCell ref="L127:N127"/>
    <mergeCell ref="L128:N128"/>
    <mergeCell ref="L129:N129"/>
    <mergeCell ref="L130:N130"/>
    <mergeCell ref="L121:N121"/>
    <mergeCell ref="L122:N122"/>
    <mergeCell ref="L123:N123"/>
    <mergeCell ref="L124:N124"/>
    <mergeCell ref="L125:N125"/>
    <mergeCell ref="L116:N116"/>
    <mergeCell ref="L117:N117"/>
    <mergeCell ref="L118:N118"/>
    <mergeCell ref="L119:N119"/>
    <mergeCell ref="L120:N120"/>
    <mergeCell ref="L111:N111"/>
    <mergeCell ref="L112:N112"/>
    <mergeCell ref="L113:N113"/>
    <mergeCell ref="L114:N114"/>
    <mergeCell ref="L115:N115"/>
    <mergeCell ref="L106:N106"/>
    <mergeCell ref="L107:N107"/>
    <mergeCell ref="L108:N108"/>
    <mergeCell ref="L109:N109"/>
    <mergeCell ref="L110:N110"/>
    <mergeCell ref="L101:N101"/>
    <mergeCell ref="L102:N102"/>
    <mergeCell ref="L103:N103"/>
    <mergeCell ref="L104:N104"/>
    <mergeCell ref="L105:N105"/>
    <mergeCell ref="L96:N96"/>
    <mergeCell ref="L97:N97"/>
    <mergeCell ref="L98:N98"/>
    <mergeCell ref="L99:N99"/>
    <mergeCell ref="L100:N100"/>
    <mergeCell ref="L91:N91"/>
    <mergeCell ref="L92:N92"/>
    <mergeCell ref="L93:N93"/>
    <mergeCell ref="L94:N94"/>
    <mergeCell ref="L95:N95"/>
    <mergeCell ref="L86:N86"/>
    <mergeCell ref="L87:N87"/>
    <mergeCell ref="L88:N88"/>
    <mergeCell ref="L89:N89"/>
    <mergeCell ref="L90:N90"/>
    <mergeCell ref="L81:N81"/>
    <mergeCell ref="L82:N82"/>
    <mergeCell ref="L83:N83"/>
    <mergeCell ref="L84:N84"/>
    <mergeCell ref="L85:N85"/>
    <mergeCell ref="L76:N76"/>
    <mergeCell ref="L77:N77"/>
    <mergeCell ref="L78:N78"/>
    <mergeCell ref="L79:N79"/>
    <mergeCell ref="L80:N80"/>
    <mergeCell ref="L71:N71"/>
    <mergeCell ref="L72:N72"/>
    <mergeCell ref="L73:N73"/>
    <mergeCell ref="L74:N74"/>
    <mergeCell ref="L75:N75"/>
    <mergeCell ref="L66:N66"/>
    <mergeCell ref="L67:N67"/>
    <mergeCell ref="L68:N68"/>
    <mergeCell ref="L69:N69"/>
    <mergeCell ref="L70:N70"/>
    <mergeCell ref="L61:N61"/>
    <mergeCell ref="L62:N62"/>
    <mergeCell ref="L63:N63"/>
    <mergeCell ref="L64:N64"/>
    <mergeCell ref="L65:N65"/>
    <mergeCell ref="L56:N56"/>
    <mergeCell ref="L57:N57"/>
    <mergeCell ref="L58:N58"/>
    <mergeCell ref="L59:N59"/>
    <mergeCell ref="L60:N60"/>
    <mergeCell ref="L51:N51"/>
    <mergeCell ref="L52:N52"/>
    <mergeCell ref="L53:N53"/>
    <mergeCell ref="L54:N54"/>
    <mergeCell ref="L55:N55"/>
    <mergeCell ref="L46:N46"/>
    <mergeCell ref="L47:N47"/>
    <mergeCell ref="L48:N48"/>
    <mergeCell ref="L49:N49"/>
    <mergeCell ref="L50:N50"/>
    <mergeCell ref="L41:N41"/>
    <mergeCell ref="L42:N42"/>
    <mergeCell ref="L43:N43"/>
    <mergeCell ref="L44:N44"/>
    <mergeCell ref="L45:N45"/>
    <mergeCell ref="L36:N36"/>
    <mergeCell ref="L37:N37"/>
    <mergeCell ref="L38:N38"/>
    <mergeCell ref="L39:N39"/>
    <mergeCell ref="L40:N40"/>
    <mergeCell ref="L31:N31"/>
    <mergeCell ref="L32:N32"/>
    <mergeCell ref="L33:N33"/>
    <mergeCell ref="L34:N34"/>
    <mergeCell ref="L35:N35"/>
    <mergeCell ref="L26:N26"/>
    <mergeCell ref="L27:N27"/>
    <mergeCell ref="L28:N28"/>
    <mergeCell ref="L29:N29"/>
    <mergeCell ref="L30:N30"/>
    <mergeCell ref="L21:N21"/>
    <mergeCell ref="L22:N22"/>
    <mergeCell ref="L23:N23"/>
    <mergeCell ref="L24:N24"/>
    <mergeCell ref="L25:N25"/>
    <mergeCell ref="L16:N16"/>
    <mergeCell ref="L17:N17"/>
    <mergeCell ref="L18:N18"/>
    <mergeCell ref="L19:N19"/>
    <mergeCell ref="L20:N20"/>
    <mergeCell ref="J201:K201"/>
    <mergeCell ref="J202:K202"/>
    <mergeCell ref="J203:K203"/>
    <mergeCell ref="J204:K204"/>
    <mergeCell ref="J205:K205"/>
    <mergeCell ref="J196:K196"/>
    <mergeCell ref="J197:K197"/>
    <mergeCell ref="J198:K198"/>
    <mergeCell ref="J199:K199"/>
    <mergeCell ref="J200:K200"/>
    <mergeCell ref="J191:K191"/>
    <mergeCell ref="J192:K192"/>
    <mergeCell ref="J193:K193"/>
    <mergeCell ref="J194:K194"/>
    <mergeCell ref="J195:K195"/>
    <mergeCell ref="J186:K186"/>
    <mergeCell ref="J187:K187"/>
    <mergeCell ref="J188:K188"/>
    <mergeCell ref="J189:K189"/>
    <mergeCell ref="J190:K190"/>
    <mergeCell ref="J181:K181"/>
    <mergeCell ref="J182:K182"/>
    <mergeCell ref="J183:K183"/>
    <mergeCell ref="J184:K184"/>
    <mergeCell ref="J185:K185"/>
    <mergeCell ref="J176:K176"/>
    <mergeCell ref="J177:K177"/>
    <mergeCell ref="J178:K178"/>
    <mergeCell ref="J179:K179"/>
    <mergeCell ref="J180:K180"/>
    <mergeCell ref="J171:K171"/>
    <mergeCell ref="J172:K172"/>
    <mergeCell ref="J173:K173"/>
    <mergeCell ref="J174:K174"/>
    <mergeCell ref="J175:K175"/>
    <mergeCell ref="J166:K166"/>
    <mergeCell ref="J167:K167"/>
    <mergeCell ref="J168:K168"/>
    <mergeCell ref="J169:K169"/>
    <mergeCell ref="J170:K170"/>
    <mergeCell ref="J161:K161"/>
    <mergeCell ref="J162:K162"/>
    <mergeCell ref="J163:K163"/>
    <mergeCell ref="J164:K164"/>
    <mergeCell ref="J165:K165"/>
    <mergeCell ref="J156:K156"/>
    <mergeCell ref="J157:K157"/>
    <mergeCell ref="J158:K158"/>
    <mergeCell ref="J159:K159"/>
    <mergeCell ref="J160:K160"/>
    <mergeCell ref="J151:K151"/>
    <mergeCell ref="J152:K152"/>
    <mergeCell ref="J153:K153"/>
    <mergeCell ref="J154:K154"/>
    <mergeCell ref="J155:K155"/>
    <mergeCell ref="J146:K146"/>
    <mergeCell ref="J147:K147"/>
    <mergeCell ref="J148:K148"/>
    <mergeCell ref="J149:K149"/>
    <mergeCell ref="J150:K150"/>
    <mergeCell ref="J141:K141"/>
    <mergeCell ref="J142:K142"/>
    <mergeCell ref="J143:K143"/>
    <mergeCell ref="J144:K144"/>
    <mergeCell ref="J145:K145"/>
    <mergeCell ref="J136:K136"/>
    <mergeCell ref="J137:K137"/>
    <mergeCell ref="J138:K138"/>
    <mergeCell ref="J139:K139"/>
    <mergeCell ref="J140:K140"/>
    <mergeCell ref="J131:K131"/>
    <mergeCell ref="J132:K132"/>
    <mergeCell ref="J133:K133"/>
    <mergeCell ref="J134:K134"/>
    <mergeCell ref="J135:K135"/>
    <mergeCell ref="J126:K126"/>
    <mergeCell ref="J127:K127"/>
    <mergeCell ref="J128:K128"/>
    <mergeCell ref="J129:K129"/>
    <mergeCell ref="J130:K130"/>
    <mergeCell ref="J121:K121"/>
    <mergeCell ref="J122:K122"/>
    <mergeCell ref="J123:K123"/>
    <mergeCell ref="J124:K124"/>
    <mergeCell ref="J125:K125"/>
    <mergeCell ref="J116:K116"/>
    <mergeCell ref="J117:K117"/>
    <mergeCell ref="J118:K118"/>
    <mergeCell ref="J119:K119"/>
    <mergeCell ref="J120:K120"/>
    <mergeCell ref="J111:K111"/>
    <mergeCell ref="J112:K112"/>
    <mergeCell ref="J113:K113"/>
    <mergeCell ref="J114:K114"/>
    <mergeCell ref="J115:K115"/>
    <mergeCell ref="J106:K106"/>
    <mergeCell ref="J107:K107"/>
    <mergeCell ref="J108:K108"/>
    <mergeCell ref="J109:K109"/>
    <mergeCell ref="J110:K110"/>
    <mergeCell ref="J101:K101"/>
    <mergeCell ref="J102:K102"/>
    <mergeCell ref="J103:K103"/>
    <mergeCell ref="J104:K104"/>
    <mergeCell ref="J105:K105"/>
    <mergeCell ref="J96:K96"/>
    <mergeCell ref="J97:K97"/>
    <mergeCell ref="J98:K98"/>
    <mergeCell ref="J99:K99"/>
    <mergeCell ref="J100:K100"/>
    <mergeCell ref="J91:K91"/>
    <mergeCell ref="J92:K92"/>
    <mergeCell ref="J93:K93"/>
    <mergeCell ref="J94:K94"/>
    <mergeCell ref="J95:K95"/>
    <mergeCell ref="J86:K86"/>
    <mergeCell ref="J87:K87"/>
    <mergeCell ref="J88:K88"/>
    <mergeCell ref="J89:K89"/>
    <mergeCell ref="J90:K90"/>
    <mergeCell ref="J81:K81"/>
    <mergeCell ref="J82:K82"/>
    <mergeCell ref="J83:K83"/>
    <mergeCell ref="J84:K84"/>
    <mergeCell ref="J85:K85"/>
    <mergeCell ref="J76:K76"/>
    <mergeCell ref="J77:K77"/>
    <mergeCell ref="J78:K78"/>
    <mergeCell ref="J79:K79"/>
    <mergeCell ref="J80:K80"/>
    <mergeCell ref="J71:K71"/>
    <mergeCell ref="J72:K72"/>
    <mergeCell ref="J73:K73"/>
    <mergeCell ref="J74:K74"/>
    <mergeCell ref="J75:K75"/>
    <mergeCell ref="J66:K66"/>
    <mergeCell ref="J67:K67"/>
    <mergeCell ref="J68:K68"/>
    <mergeCell ref="J69:K69"/>
    <mergeCell ref="J70:K70"/>
    <mergeCell ref="J61:K61"/>
    <mergeCell ref="J62:K62"/>
    <mergeCell ref="J63:K63"/>
    <mergeCell ref="J64:K64"/>
    <mergeCell ref="J65:K65"/>
    <mergeCell ref="J56:K56"/>
    <mergeCell ref="J57:K57"/>
    <mergeCell ref="J58:K58"/>
    <mergeCell ref="J59:K59"/>
    <mergeCell ref="J60:K60"/>
    <mergeCell ref="J51:K51"/>
    <mergeCell ref="J52:K52"/>
    <mergeCell ref="J53:K53"/>
    <mergeCell ref="J54:K54"/>
    <mergeCell ref="J55:K55"/>
    <mergeCell ref="J46:K46"/>
    <mergeCell ref="J47:K47"/>
    <mergeCell ref="J48:K48"/>
    <mergeCell ref="J49:K49"/>
    <mergeCell ref="J50:K50"/>
    <mergeCell ref="J41:K41"/>
    <mergeCell ref="J42:K42"/>
    <mergeCell ref="J43:K43"/>
    <mergeCell ref="J44:K44"/>
    <mergeCell ref="J45:K45"/>
    <mergeCell ref="J36:K36"/>
    <mergeCell ref="J37:K37"/>
    <mergeCell ref="J38:K38"/>
    <mergeCell ref="J39:K39"/>
    <mergeCell ref="J40:K40"/>
    <mergeCell ref="J31:K31"/>
    <mergeCell ref="J32:K32"/>
    <mergeCell ref="J33:K33"/>
    <mergeCell ref="J34:K34"/>
    <mergeCell ref="J35:K35"/>
    <mergeCell ref="J26:K26"/>
    <mergeCell ref="J27:K27"/>
    <mergeCell ref="J28:K28"/>
    <mergeCell ref="J29:K29"/>
    <mergeCell ref="J30:K30"/>
    <mergeCell ref="J21:K21"/>
    <mergeCell ref="J22:K22"/>
    <mergeCell ref="J23:K23"/>
    <mergeCell ref="J24:K24"/>
    <mergeCell ref="J25:K25"/>
    <mergeCell ref="J16:K16"/>
    <mergeCell ref="J17:K17"/>
    <mergeCell ref="J18:K18"/>
    <mergeCell ref="J19:K19"/>
    <mergeCell ref="J20:K20"/>
    <mergeCell ref="H214:I214"/>
    <mergeCell ref="H215:I215"/>
    <mergeCell ref="H206:I206"/>
    <mergeCell ref="H207:I207"/>
    <mergeCell ref="H208:I208"/>
    <mergeCell ref="H209:I209"/>
    <mergeCell ref="H210:I210"/>
    <mergeCell ref="H201:I201"/>
    <mergeCell ref="H202:I202"/>
    <mergeCell ref="H203:I203"/>
    <mergeCell ref="H204:I204"/>
    <mergeCell ref="H205:I205"/>
    <mergeCell ref="H211:I211"/>
    <mergeCell ref="H212:I212"/>
    <mergeCell ref="H213:I213"/>
    <mergeCell ref="H196:I196"/>
    <mergeCell ref="H197:I197"/>
    <mergeCell ref="H198:I198"/>
    <mergeCell ref="H199:I199"/>
    <mergeCell ref="H200:I200"/>
    <mergeCell ref="H191:I191"/>
    <mergeCell ref="H192:I192"/>
    <mergeCell ref="H193:I193"/>
    <mergeCell ref="H194:I194"/>
    <mergeCell ref="H195:I195"/>
    <mergeCell ref="H186:I186"/>
    <mergeCell ref="H187:I187"/>
    <mergeCell ref="H188:I188"/>
    <mergeCell ref="H189:I189"/>
    <mergeCell ref="H190:I190"/>
    <mergeCell ref="H181:I181"/>
    <mergeCell ref="H182:I182"/>
    <mergeCell ref="H183:I183"/>
    <mergeCell ref="H184:I184"/>
    <mergeCell ref="H185:I185"/>
    <mergeCell ref="H176:I176"/>
    <mergeCell ref="H177:I177"/>
    <mergeCell ref="H178:I178"/>
    <mergeCell ref="H179:I179"/>
    <mergeCell ref="H180:I180"/>
    <mergeCell ref="H171:I171"/>
    <mergeCell ref="H172:I172"/>
    <mergeCell ref="H173:I173"/>
    <mergeCell ref="H174:I174"/>
    <mergeCell ref="H175:I175"/>
    <mergeCell ref="H166:I166"/>
    <mergeCell ref="H167:I167"/>
    <mergeCell ref="H168:I168"/>
    <mergeCell ref="H169:I169"/>
    <mergeCell ref="H170:I170"/>
    <mergeCell ref="H161:I161"/>
    <mergeCell ref="H162:I162"/>
    <mergeCell ref="H163:I163"/>
    <mergeCell ref="H164:I164"/>
    <mergeCell ref="H165:I165"/>
    <mergeCell ref="H156:I156"/>
    <mergeCell ref="H157:I157"/>
    <mergeCell ref="H158:I158"/>
    <mergeCell ref="H159:I159"/>
    <mergeCell ref="H160:I160"/>
    <mergeCell ref="H151:I151"/>
    <mergeCell ref="H152:I152"/>
    <mergeCell ref="H153:I153"/>
    <mergeCell ref="H154:I154"/>
    <mergeCell ref="H155:I155"/>
    <mergeCell ref="H146:I146"/>
    <mergeCell ref="H147:I147"/>
    <mergeCell ref="H148:I148"/>
    <mergeCell ref="H149:I149"/>
    <mergeCell ref="H150:I150"/>
    <mergeCell ref="H141:I141"/>
    <mergeCell ref="H142:I142"/>
    <mergeCell ref="H143:I143"/>
    <mergeCell ref="H144:I144"/>
    <mergeCell ref="H145:I145"/>
    <mergeCell ref="H136:I136"/>
    <mergeCell ref="H137:I137"/>
    <mergeCell ref="H138:I138"/>
    <mergeCell ref="H139:I139"/>
    <mergeCell ref="H140:I140"/>
    <mergeCell ref="H131:I131"/>
    <mergeCell ref="H132:I132"/>
    <mergeCell ref="H133:I133"/>
    <mergeCell ref="H134:I134"/>
    <mergeCell ref="H135:I135"/>
    <mergeCell ref="H126:I126"/>
    <mergeCell ref="H127:I127"/>
    <mergeCell ref="H128:I128"/>
    <mergeCell ref="H129:I129"/>
    <mergeCell ref="H130:I130"/>
    <mergeCell ref="H121:I121"/>
    <mergeCell ref="H122:I122"/>
    <mergeCell ref="H123:I123"/>
    <mergeCell ref="H124:I124"/>
    <mergeCell ref="H125:I125"/>
    <mergeCell ref="H116:I116"/>
    <mergeCell ref="H117:I117"/>
    <mergeCell ref="H118:I118"/>
    <mergeCell ref="H119:I119"/>
    <mergeCell ref="H120:I120"/>
    <mergeCell ref="H111:I111"/>
    <mergeCell ref="H112:I112"/>
    <mergeCell ref="H113:I113"/>
    <mergeCell ref="H114:I114"/>
    <mergeCell ref="H115:I115"/>
    <mergeCell ref="H106:I106"/>
    <mergeCell ref="H107:I107"/>
    <mergeCell ref="H108:I108"/>
    <mergeCell ref="H109:I109"/>
    <mergeCell ref="H110:I110"/>
    <mergeCell ref="H101:I101"/>
    <mergeCell ref="H102:I102"/>
    <mergeCell ref="H103:I103"/>
    <mergeCell ref="H104:I104"/>
    <mergeCell ref="H105:I105"/>
    <mergeCell ref="H96:I96"/>
    <mergeCell ref="H97:I97"/>
    <mergeCell ref="H98:I98"/>
    <mergeCell ref="H99:I99"/>
    <mergeCell ref="H100:I100"/>
    <mergeCell ref="H91:I91"/>
    <mergeCell ref="H92:I92"/>
    <mergeCell ref="H93:I93"/>
    <mergeCell ref="H94:I94"/>
    <mergeCell ref="H95:I95"/>
    <mergeCell ref="H86:I86"/>
    <mergeCell ref="H87:I87"/>
    <mergeCell ref="H88:I88"/>
    <mergeCell ref="H89:I89"/>
    <mergeCell ref="H90:I90"/>
    <mergeCell ref="H81:I81"/>
    <mergeCell ref="H82:I82"/>
    <mergeCell ref="H83:I83"/>
    <mergeCell ref="H84:I84"/>
    <mergeCell ref="H85:I85"/>
    <mergeCell ref="H76:I76"/>
    <mergeCell ref="H77:I77"/>
    <mergeCell ref="H78:I78"/>
    <mergeCell ref="H79:I79"/>
    <mergeCell ref="H80:I80"/>
    <mergeCell ref="H71:I71"/>
    <mergeCell ref="H72:I72"/>
    <mergeCell ref="H73:I73"/>
    <mergeCell ref="H74:I74"/>
    <mergeCell ref="H75:I75"/>
    <mergeCell ref="H66:I66"/>
    <mergeCell ref="H67:I67"/>
    <mergeCell ref="H68:I68"/>
    <mergeCell ref="H69:I69"/>
    <mergeCell ref="H70:I70"/>
    <mergeCell ref="H61:I61"/>
    <mergeCell ref="H62:I62"/>
    <mergeCell ref="H63:I63"/>
    <mergeCell ref="H64:I64"/>
    <mergeCell ref="H65:I65"/>
    <mergeCell ref="H56:I56"/>
    <mergeCell ref="H57:I57"/>
    <mergeCell ref="H58:I58"/>
    <mergeCell ref="H59:I59"/>
    <mergeCell ref="H60:I60"/>
    <mergeCell ref="H51:I51"/>
    <mergeCell ref="H52:I52"/>
    <mergeCell ref="H53:I53"/>
    <mergeCell ref="H54:I54"/>
    <mergeCell ref="H55:I55"/>
    <mergeCell ref="H46:I46"/>
    <mergeCell ref="H47:I47"/>
    <mergeCell ref="H48:I48"/>
    <mergeCell ref="H49:I49"/>
    <mergeCell ref="H50:I50"/>
    <mergeCell ref="H41:I41"/>
    <mergeCell ref="H42:I42"/>
    <mergeCell ref="H43:I43"/>
    <mergeCell ref="H44:I44"/>
    <mergeCell ref="H45:I45"/>
    <mergeCell ref="H36:I36"/>
    <mergeCell ref="H37:I37"/>
    <mergeCell ref="H38:I38"/>
    <mergeCell ref="H39:I39"/>
    <mergeCell ref="H40:I40"/>
    <mergeCell ref="H31:I31"/>
    <mergeCell ref="H32:I32"/>
    <mergeCell ref="H33:I33"/>
    <mergeCell ref="H34:I34"/>
    <mergeCell ref="H35:I35"/>
    <mergeCell ref="H26:I26"/>
    <mergeCell ref="H27:I27"/>
    <mergeCell ref="H28:I28"/>
    <mergeCell ref="H29:I29"/>
    <mergeCell ref="H30:I30"/>
    <mergeCell ref="H21:I21"/>
    <mergeCell ref="H22:I22"/>
    <mergeCell ref="H23:I23"/>
    <mergeCell ref="H24:I24"/>
    <mergeCell ref="H25:I25"/>
    <mergeCell ref="H16:I16"/>
    <mergeCell ref="H17:I17"/>
    <mergeCell ref="H18:I18"/>
    <mergeCell ref="H19:I19"/>
    <mergeCell ref="H20:I20"/>
    <mergeCell ref="B10:C10"/>
    <mergeCell ref="A3:E4"/>
    <mergeCell ref="G3:G4"/>
    <mergeCell ref="H3:N4"/>
    <mergeCell ref="A8:N8"/>
    <mergeCell ref="B9:C9"/>
    <mergeCell ref="D12:N12"/>
    <mergeCell ref="B13:B15"/>
    <mergeCell ref="C13:C15"/>
    <mergeCell ref="D13:F13"/>
    <mergeCell ref="H14:I14"/>
    <mergeCell ref="H15:I15"/>
    <mergeCell ref="G13:K13"/>
    <mergeCell ref="J14:K15"/>
    <mergeCell ref="L13:N15"/>
    <mergeCell ref="D218:E218"/>
    <mergeCell ref="A221:N221"/>
    <mergeCell ref="B216:B217"/>
    <mergeCell ref="C216:C217"/>
    <mergeCell ref="D216:D217"/>
    <mergeCell ref="E216:E217"/>
    <mergeCell ref="F216:F217"/>
    <mergeCell ref="H216:I216"/>
    <mergeCell ref="H217:I217"/>
    <mergeCell ref="J216:K216"/>
    <mergeCell ref="J217:K217"/>
    <mergeCell ref="J218:K218"/>
    <mergeCell ref="L216:N217"/>
    <mergeCell ref="L218:N218"/>
    <mergeCell ref="G218:I218"/>
  </mergeCells>
  <phoneticPr fontId="3"/>
  <pageMargins left="0.19685039370078741" right="0.19685039370078741" top="0.39370078740157483" bottom="0" header="0.11811023622047245" footer="0.19685039370078741"/>
  <pageSetup paperSize="9" scale="80" firstPageNumber="15" orientation="portrait" useFirstPageNumber="1" horizontalDpi="300" verticalDpi="300" r:id="rId1"/>
  <headerFooter scaleWithDoc="0"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4814E86-B6D2-4520-8CCC-A313DCEEE816}">
          <x14:formula1>
            <xm:f>データ!$B$2</xm:f>
          </x14:formula1>
          <xm:sqref>A224</xm:sqref>
        </x14:dataValidation>
        <x14:dataValidation type="list" allowBlank="1" showInputMessage="1" showErrorMessage="1" xr:uid="{6B6FD7FB-225D-4469-B451-15073A40EA3A}">
          <x14:formula1>
            <xm:f>データ!$A$1:$A$2</xm:f>
          </x14:formula1>
          <xm:sqref>D9:D10 G16:K215</xm:sqref>
        </x14:dataValidation>
        <x14:dataValidation type="list" allowBlank="1" showInputMessage="1" showErrorMessage="1" xr:uid="{86C82F27-310D-4C84-9F81-9B2F08142FEC}">
          <x14:formula1>
            <xm:f>データ!$B$1:$B$2</xm:f>
          </x14:formula1>
          <xm:sqref>A223 A226 A228 A231 A235 A239 A242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8B42-D55D-4BBD-8BB4-1C753BFC643A}">
  <sheetPr>
    <tabColor theme="7" tint="0.39997558519241921"/>
  </sheetPr>
  <dimension ref="A1:O53"/>
  <sheetViews>
    <sheetView view="pageBreakPreview" zoomScale="90" zoomScaleNormal="100" zoomScaleSheetLayoutView="90" workbookViewId="0">
      <selection activeCell="C1" sqref="C1"/>
    </sheetView>
  </sheetViews>
  <sheetFormatPr defaultColWidth="8.7265625" defaultRowHeight="13.5" x14ac:dyDescent="0.15"/>
  <cols>
    <col min="1" max="1" width="1.90625" style="11" customWidth="1"/>
    <col min="2" max="2" width="6.6328125" style="11" customWidth="1"/>
    <col min="3" max="5" width="9.1796875" style="11" customWidth="1"/>
    <col min="6" max="6" width="10.6328125" style="11" customWidth="1"/>
    <col min="7" max="7" width="8.6328125" style="11" customWidth="1"/>
    <col min="8" max="14" width="3.7265625" style="11" customWidth="1"/>
    <col min="15" max="15" width="0.6328125" style="11" customWidth="1"/>
    <col min="16" max="16384" width="8.7265625" style="11"/>
  </cols>
  <sheetData>
    <row r="1" spans="1:15" s="1" customFormat="1" ht="18" customHeight="1" x14ac:dyDescent="0.15"/>
    <row r="2" spans="1:15" ht="18.75" customHeight="1" thickBot="1" x14ac:dyDescent="0.2">
      <c r="A2" s="1"/>
    </row>
    <row r="3" spans="1:15" ht="13.5" customHeight="1" x14ac:dyDescent="0.15">
      <c r="A3" s="640" t="s">
        <v>132</v>
      </c>
      <c r="B3" s="641"/>
      <c r="C3" s="641"/>
      <c r="D3" s="641"/>
      <c r="E3" s="642"/>
      <c r="F3" s="60"/>
      <c r="G3" s="417" t="s">
        <v>23</v>
      </c>
      <c r="H3" s="646"/>
      <c r="I3" s="647"/>
      <c r="J3" s="647"/>
      <c r="K3" s="647"/>
      <c r="L3" s="647"/>
      <c r="M3" s="647"/>
      <c r="N3" s="648"/>
    </row>
    <row r="4" spans="1:15" ht="14.25" customHeight="1" thickBot="1" x14ac:dyDescent="0.2">
      <c r="A4" s="643"/>
      <c r="B4" s="644"/>
      <c r="C4" s="644"/>
      <c r="D4" s="644"/>
      <c r="E4" s="645"/>
      <c r="F4" s="60"/>
      <c r="G4" s="418"/>
      <c r="H4" s="649"/>
      <c r="I4" s="650"/>
      <c r="J4" s="650"/>
      <c r="K4" s="650"/>
      <c r="L4" s="650"/>
      <c r="M4" s="650"/>
      <c r="N4" s="651"/>
    </row>
    <row r="5" spans="1:15" ht="24" customHeight="1" x14ac:dyDescent="0.15">
      <c r="B5" s="13"/>
      <c r="C5" s="13"/>
      <c r="D5" s="12"/>
      <c r="E5" s="12"/>
      <c r="F5" s="12"/>
      <c r="G5" s="98" t="s">
        <v>140</v>
      </c>
      <c r="H5" s="94"/>
      <c r="I5" s="95"/>
      <c r="J5" s="95"/>
      <c r="K5" s="95"/>
      <c r="L5" s="95"/>
      <c r="M5" s="95"/>
      <c r="N5" s="114"/>
    </row>
    <row r="6" spans="1:15" ht="27" customHeight="1" x14ac:dyDescent="0.15">
      <c r="A6" s="30" t="s">
        <v>27</v>
      </c>
      <c r="B6" s="28"/>
      <c r="C6" s="28"/>
      <c r="D6" s="28"/>
      <c r="E6" s="28"/>
      <c r="F6" s="28"/>
      <c r="G6" s="12"/>
    </row>
    <row r="7" spans="1:15" ht="12" customHeight="1" x14ac:dyDescent="0.15">
      <c r="A7" s="28"/>
      <c r="B7" s="28"/>
      <c r="C7" s="28"/>
      <c r="D7" s="28"/>
      <c r="E7" s="28"/>
      <c r="F7" s="28"/>
      <c r="G7" s="12"/>
    </row>
    <row r="8" spans="1:15" ht="50.1" customHeight="1" x14ac:dyDescent="0.15">
      <c r="A8" s="604" t="s">
        <v>33</v>
      </c>
      <c r="B8" s="604"/>
      <c r="C8" s="604"/>
      <c r="D8" s="604"/>
      <c r="E8" s="604"/>
      <c r="F8" s="604"/>
      <c r="G8" s="604"/>
      <c r="H8" s="604"/>
      <c r="I8" s="604"/>
      <c r="J8" s="604"/>
      <c r="K8" s="604"/>
      <c r="L8" s="604"/>
      <c r="M8" s="604"/>
      <c r="N8" s="604"/>
    </row>
    <row r="9" spans="1:15" ht="20.100000000000001" customHeight="1" x14ac:dyDescent="0.15">
      <c r="A9" s="28"/>
      <c r="B9" s="638" t="s">
        <v>136</v>
      </c>
      <c r="C9" s="639"/>
      <c r="D9" s="104"/>
      <c r="E9" s="28"/>
      <c r="F9" s="28"/>
    </row>
    <row r="10" spans="1:15" ht="20.100000000000001" customHeight="1" x14ac:dyDescent="0.15">
      <c r="A10" s="28"/>
      <c r="B10" s="638" t="s">
        <v>135</v>
      </c>
      <c r="C10" s="639"/>
      <c r="D10" s="104"/>
      <c r="E10" s="28"/>
      <c r="F10" s="28"/>
    </row>
    <row r="11" spans="1:15" ht="20.100000000000001" customHeight="1" x14ac:dyDescent="0.15">
      <c r="A11" s="28"/>
      <c r="B11" s="17"/>
      <c r="C11" s="17"/>
      <c r="N11" s="39" t="s">
        <v>20</v>
      </c>
    </row>
    <row r="12" spans="1:15" ht="20.100000000000001" customHeight="1" thickBot="1" x14ac:dyDescent="0.2">
      <c r="A12" s="28"/>
      <c r="B12" s="17"/>
      <c r="C12" s="17"/>
      <c r="D12" s="652" t="s">
        <v>158</v>
      </c>
      <c r="E12" s="653"/>
      <c r="F12" s="653"/>
      <c r="G12" s="653"/>
      <c r="H12" s="653"/>
      <c r="I12" s="653"/>
      <c r="J12" s="653"/>
      <c r="K12" s="653"/>
      <c r="L12" s="653"/>
      <c r="M12" s="653"/>
      <c r="N12" s="654"/>
      <c r="O12" s="14"/>
    </row>
    <row r="13" spans="1:15" s="15" customFormat="1" ht="20.100000000000001" customHeight="1" x14ac:dyDescent="0.15">
      <c r="B13" s="655" t="s">
        <v>26</v>
      </c>
      <c r="C13" s="658" t="s">
        <v>59</v>
      </c>
      <c r="D13" s="694" t="s">
        <v>58</v>
      </c>
      <c r="E13" s="695"/>
      <c r="F13" s="696"/>
      <c r="G13" s="703" t="s">
        <v>73</v>
      </c>
      <c r="H13" s="704"/>
      <c r="I13" s="704"/>
      <c r="J13" s="704"/>
      <c r="K13" s="704"/>
      <c r="L13" s="675" t="s">
        <v>102</v>
      </c>
      <c r="M13" s="676"/>
      <c r="N13" s="677"/>
      <c r="O13"/>
    </row>
    <row r="14" spans="1:15" s="15" customFormat="1" ht="39.950000000000003" customHeight="1" x14ac:dyDescent="0.15">
      <c r="B14" s="656"/>
      <c r="C14" s="659"/>
      <c r="D14" s="51" t="s">
        <v>96</v>
      </c>
      <c r="E14" s="59" t="s">
        <v>98</v>
      </c>
      <c r="F14" s="70" t="s">
        <v>94</v>
      </c>
      <c r="G14" s="99" t="s">
        <v>100</v>
      </c>
      <c r="H14" s="664" t="s">
        <v>87</v>
      </c>
      <c r="I14" s="665"/>
      <c r="J14" s="697" t="s">
        <v>78</v>
      </c>
      <c r="K14" s="698"/>
      <c r="L14" s="678"/>
      <c r="M14" s="679"/>
      <c r="N14" s="680"/>
      <c r="O14"/>
    </row>
    <row r="15" spans="1:15" s="15" customFormat="1" ht="15" customHeight="1" thickBot="1" x14ac:dyDescent="0.2">
      <c r="B15" s="657"/>
      <c r="C15" s="660"/>
      <c r="D15" s="108" t="s">
        <v>95</v>
      </c>
      <c r="E15" s="109" t="s">
        <v>97</v>
      </c>
      <c r="F15" s="81" t="s">
        <v>99</v>
      </c>
      <c r="G15" s="78">
        <v>30000</v>
      </c>
      <c r="H15" s="666">
        <v>15000</v>
      </c>
      <c r="I15" s="667"/>
      <c r="J15" s="699"/>
      <c r="K15" s="700"/>
      <c r="L15" s="681"/>
      <c r="M15" s="682"/>
      <c r="N15" s="683"/>
      <c r="O15"/>
    </row>
    <row r="16" spans="1:15" s="16" customFormat="1" ht="20.100000000000001" customHeight="1" x14ac:dyDescent="0.15">
      <c r="B16" s="44"/>
      <c r="C16" s="49"/>
      <c r="D16" s="107" t="str">
        <f>IF(C16="","",IF(C16&gt;100000,100000,IF(C16&lt;=30000,"3万円以下は対象外です",C16)))</f>
        <v/>
      </c>
      <c r="E16" s="106">
        <f t="shared" ref="E16" si="0">IF(C16="",0,-30000)</f>
        <v>0</v>
      </c>
      <c r="F16" s="72">
        <f t="shared" ref="F16" si="1">IF(D16="",0,D16+E16)</f>
        <v>0</v>
      </c>
      <c r="G16" s="62" t="s">
        <v>159</v>
      </c>
      <c r="H16" s="636" t="s">
        <v>159</v>
      </c>
      <c r="I16" s="637"/>
      <c r="J16" s="684"/>
      <c r="K16" s="685"/>
      <c r="L16" s="688">
        <f t="shared" ref="L16" si="2">IF(C16="",0,IF(G16="○",F16+30000,IF(H16="○",F16+15000,F16)))</f>
        <v>0</v>
      </c>
      <c r="M16" s="689"/>
      <c r="N16" s="690"/>
      <c r="O16"/>
    </row>
    <row r="17" spans="1:15" s="16" customFormat="1" ht="20.100000000000001" customHeight="1" x14ac:dyDescent="0.15">
      <c r="B17" s="44"/>
      <c r="C17" s="49"/>
      <c r="D17" s="75" t="str">
        <f>IF(C17="","",IF(C17&gt;100000,100000,IF(C17&lt;=30000,"3万円以下は対象外です",C17)))</f>
        <v/>
      </c>
      <c r="E17" s="50">
        <f t="shared" ref="E17" si="3">IF(C17="",0,-30000)</f>
        <v>0</v>
      </c>
      <c r="F17" s="72">
        <f t="shared" ref="F17" si="4">IF(D17="",0,D17+E17)</f>
        <v>0</v>
      </c>
      <c r="G17" s="62"/>
      <c r="H17" s="636"/>
      <c r="I17" s="637"/>
      <c r="J17" s="684"/>
      <c r="K17" s="685"/>
      <c r="L17" s="688">
        <f t="shared" ref="L17:L25" si="5">IF(C17="",0,IF(G17="○",F17+30000,IF(H17="○",F17+15000,F17)))</f>
        <v>0</v>
      </c>
      <c r="M17" s="689"/>
      <c r="N17" s="705"/>
      <c r="O17"/>
    </row>
    <row r="18" spans="1:15" s="16" customFormat="1" ht="20.100000000000001" customHeight="1" x14ac:dyDescent="0.15">
      <c r="B18" s="44"/>
      <c r="C18" s="49"/>
      <c r="D18" s="75" t="str">
        <f t="shared" ref="D18:D24" si="6">IF(C18="","",IF(C18&gt;100000,100000,IF(C18&lt;=30000,"3万円以下は対象外です",C18)))</f>
        <v/>
      </c>
      <c r="E18" s="50">
        <f t="shared" ref="E18:E25" si="7">IF(C18="",0,-30000)</f>
        <v>0</v>
      </c>
      <c r="F18" s="72">
        <f t="shared" ref="F18:F25" si="8">IF(D18="",0,D18+E18)</f>
        <v>0</v>
      </c>
      <c r="G18" s="62"/>
      <c r="H18" s="636"/>
      <c r="I18" s="637"/>
      <c r="J18" s="684"/>
      <c r="K18" s="685"/>
      <c r="L18" s="688">
        <f t="shared" si="5"/>
        <v>0</v>
      </c>
      <c r="M18" s="689"/>
      <c r="N18" s="705"/>
      <c r="O18"/>
    </row>
    <row r="19" spans="1:15" s="16" customFormat="1" ht="20.100000000000001" customHeight="1" x14ac:dyDescent="0.15">
      <c r="B19" s="44"/>
      <c r="C19" s="49"/>
      <c r="D19" s="75" t="str">
        <f t="shared" si="6"/>
        <v/>
      </c>
      <c r="E19" s="50">
        <f t="shared" si="7"/>
        <v>0</v>
      </c>
      <c r="F19" s="72">
        <f t="shared" si="8"/>
        <v>0</v>
      </c>
      <c r="G19" s="62"/>
      <c r="H19" s="636"/>
      <c r="I19" s="637"/>
      <c r="J19" s="684"/>
      <c r="K19" s="685"/>
      <c r="L19" s="688">
        <f t="shared" si="5"/>
        <v>0</v>
      </c>
      <c r="M19" s="689"/>
      <c r="N19" s="705"/>
      <c r="O19"/>
    </row>
    <row r="20" spans="1:15" s="16" customFormat="1" ht="20.100000000000001" customHeight="1" x14ac:dyDescent="0.15">
      <c r="B20" s="44"/>
      <c r="C20" s="49"/>
      <c r="D20" s="75" t="str">
        <f t="shared" si="6"/>
        <v/>
      </c>
      <c r="E20" s="50">
        <f t="shared" si="7"/>
        <v>0</v>
      </c>
      <c r="F20" s="72">
        <f t="shared" si="8"/>
        <v>0</v>
      </c>
      <c r="G20" s="62"/>
      <c r="H20" s="636"/>
      <c r="I20" s="637"/>
      <c r="J20" s="684"/>
      <c r="K20" s="685"/>
      <c r="L20" s="688">
        <f t="shared" si="5"/>
        <v>0</v>
      </c>
      <c r="M20" s="689"/>
      <c r="N20" s="705"/>
      <c r="O20"/>
    </row>
    <row r="21" spans="1:15" s="16" customFormat="1" ht="20.100000000000001" customHeight="1" x14ac:dyDescent="0.15">
      <c r="B21" s="44"/>
      <c r="C21" s="49"/>
      <c r="D21" s="75" t="str">
        <f t="shared" si="6"/>
        <v/>
      </c>
      <c r="E21" s="50">
        <f t="shared" si="7"/>
        <v>0</v>
      </c>
      <c r="F21" s="72">
        <f t="shared" si="8"/>
        <v>0</v>
      </c>
      <c r="G21" s="62"/>
      <c r="H21" s="636"/>
      <c r="I21" s="637"/>
      <c r="J21" s="684"/>
      <c r="K21" s="685"/>
      <c r="L21" s="688">
        <f t="shared" si="5"/>
        <v>0</v>
      </c>
      <c r="M21" s="689"/>
      <c r="N21" s="705"/>
      <c r="O21"/>
    </row>
    <row r="22" spans="1:15" s="16" customFormat="1" ht="20.100000000000001" customHeight="1" x14ac:dyDescent="0.15">
      <c r="B22" s="44"/>
      <c r="C22" s="49"/>
      <c r="D22" s="75" t="str">
        <f t="shared" si="6"/>
        <v/>
      </c>
      <c r="E22" s="50">
        <f t="shared" si="7"/>
        <v>0</v>
      </c>
      <c r="F22" s="72">
        <f t="shared" si="8"/>
        <v>0</v>
      </c>
      <c r="G22" s="62"/>
      <c r="H22" s="636"/>
      <c r="I22" s="637"/>
      <c r="J22" s="684"/>
      <c r="K22" s="685"/>
      <c r="L22" s="688">
        <f t="shared" si="5"/>
        <v>0</v>
      </c>
      <c r="M22" s="689"/>
      <c r="N22" s="705"/>
      <c r="O22"/>
    </row>
    <row r="23" spans="1:15" s="16" customFormat="1" ht="20.100000000000001" customHeight="1" x14ac:dyDescent="0.15">
      <c r="B23" s="44"/>
      <c r="C23" s="49"/>
      <c r="D23" s="75" t="str">
        <f t="shared" si="6"/>
        <v/>
      </c>
      <c r="E23" s="50">
        <f t="shared" si="7"/>
        <v>0</v>
      </c>
      <c r="F23" s="72">
        <f t="shared" si="8"/>
        <v>0</v>
      </c>
      <c r="G23" s="62"/>
      <c r="H23" s="636"/>
      <c r="I23" s="637"/>
      <c r="J23" s="684"/>
      <c r="K23" s="685"/>
      <c r="L23" s="688">
        <f t="shared" si="5"/>
        <v>0</v>
      </c>
      <c r="M23" s="689"/>
      <c r="N23" s="705"/>
      <c r="O23"/>
    </row>
    <row r="24" spans="1:15" s="16" customFormat="1" ht="20.100000000000001" customHeight="1" x14ac:dyDescent="0.15">
      <c r="B24" s="44"/>
      <c r="C24" s="49"/>
      <c r="D24" s="75" t="str">
        <f t="shared" si="6"/>
        <v/>
      </c>
      <c r="E24" s="50">
        <f t="shared" si="7"/>
        <v>0</v>
      </c>
      <c r="F24" s="72">
        <f t="shared" si="8"/>
        <v>0</v>
      </c>
      <c r="G24" s="62"/>
      <c r="H24" s="636"/>
      <c r="I24" s="637"/>
      <c r="J24" s="684"/>
      <c r="K24" s="685"/>
      <c r="L24" s="688">
        <f t="shared" si="5"/>
        <v>0</v>
      </c>
      <c r="M24" s="689"/>
      <c r="N24" s="705"/>
      <c r="O24"/>
    </row>
    <row r="25" spans="1:15" s="16" customFormat="1" ht="20.100000000000001" customHeight="1" thickBot="1" x14ac:dyDescent="0.2">
      <c r="B25" s="44"/>
      <c r="C25" s="49"/>
      <c r="D25" s="75" t="str">
        <f>IF(C25="","",IF(C25&gt;100000,100000,IF(C25&lt;=30000,"3万円以下は対象外です",C25)))</f>
        <v/>
      </c>
      <c r="E25" s="50">
        <f t="shared" si="7"/>
        <v>0</v>
      </c>
      <c r="F25" s="72">
        <f t="shared" si="8"/>
        <v>0</v>
      </c>
      <c r="G25" s="62"/>
      <c r="H25" s="636"/>
      <c r="I25" s="637"/>
      <c r="J25" s="684"/>
      <c r="K25" s="685"/>
      <c r="L25" s="688">
        <f t="shared" si="5"/>
        <v>0</v>
      </c>
      <c r="M25" s="689"/>
      <c r="N25" s="705"/>
      <c r="O25"/>
    </row>
    <row r="26" spans="1:15" ht="20.100000000000001" customHeight="1" x14ac:dyDescent="0.15">
      <c r="B26" s="605">
        <f>COUNTA(B16:B25)</f>
        <v>0</v>
      </c>
      <c r="C26" s="607">
        <f>SUM(C16:C25)</f>
        <v>0</v>
      </c>
      <c r="D26" s="429">
        <f t="shared" ref="D26:E26" si="9">SUM(D16:D25)</f>
        <v>0</v>
      </c>
      <c r="E26" s="433">
        <f t="shared" si="9"/>
        <v>0</v>
      </c>
      <c r="F26" s="610">
        <f>SUM(F16:F25)</f>
        <v>0</v>
      </c>
      <c r="G26" s="63">
        <f>COUNTIF(G16:G25,"○")</f>
        <v>0</v>
      </c>
      <c r="H26" s="612">
        <f>COUNTIF(H16:I25,"○")</f>
        <v>0</v>
      </c>
      <c r="I26" s="613"/>
      <c r="J26" s="616">
        <f>COUNTIF(J16:K25,"○")</f>
        <v>0</v>
      </c>
      <c r="K26" s="617"/>
      <c r="L26" s="622">
        <f>SUM(L16:N25)</f>
        <v>0</v>
      </c>
      <c r="M26" s="623"/>
      <c r="N26" s="701"/>
      <c r="O26"/>
    </row>
    <row r="27" spans="1:15" ht="20.100000000000001" customHeight="1" thickBot="1" x14ac:dyDescent="0.2">
      <c r="B27" s="606"/>
      <c r="C27" s="608"/>
      <c r="D27" s="609"/>
      <c r="E27" s="547"/>
      <c r="F27" s="611"/>
      <c r="G27" s="64">
        <f>G15*G26</f>
        <v>0</v>
      </c>
      <c r="H27" s="614">
        <f>H15*H26</f>
        <v>0</v>
      </c>
      <c r="I27" s="615"/>
      <c r="J27" s="618"/>
      <c r="K27" s="619"/>
      <c r="L27" s="625"/>
      <c r="M27" s="626"/>
      <c r="N27" s="702"/>
      <c r="O27"/>
    </row>
    <row r="28" spans="1:15" ht="30" customHeight="1" thickTop="1" thickBot="1" x14ac:dyDescent="0.2">
      <c r="B28" s="24"/>
      <c r="C28" s="25"/>
      <c r="D28" s="602" t="s">
        <v>101</v>
      </c>
      <c r="E28" s="603"/>
      <c r="F28" s="73">
        <f>ROUNDDOWN(F26,-3)</f>
        <v>0</v>
      </c>
      <c r="G28" s="631">
        <f>G27+H27</f>
        <v>0</v>
      </c>
      <c r="H28" s="632"/>
      <c r="I28" s="633"/>
      <c r="J28" s="620"/>
      <c r="K28" s="621"/>
      <c r="L28" s="628">
        <f>F28+G28</f>
        <v>0</v>
      </c>
      <c r="M28" s="629"/>
      <c r="N28" s="630"/>
      <c r="O28" s="26"/>
    </row>
    <row r="29" spans="1:15" ht="24.95" customHeight="1" thickTop="1" x14ac:dyDescent="0.15">
      <c r="B29" s="24"/>
      <c r="C29" s="25"/>
      <c r="D29" s="65"/>
      <c r="E29" s="65"/>
      <c r="F29" s="66"/>
      <c r="G29" s="67"/>
      <c r="H29" s="67"/>
      <c r="I29" s="67"/>
      <c r="J29" s="68"/>
      <c r="K29" s="68"/>
      <c r="L29" s="68"/>
      <c r="M29" s="68"/>
      <c r="N29" s="69"/>
      <c r="O29" s="26"/>
    </row>
    <row r="30" spans="1:15" ht="30" customHeight="1" x14ac:dyDescent="0.15">
      <c r="A30" s="30" t="s">
        <v>32</v>
      </c>
      <c r="B30" s="28"/>
      <c r="C30" s="28"/>
      <c r="D30" s="28"/>
      <c r="E30" s="28"/>
      <c r="F30" s="28"/>
      <c r="G30" s="12"/>
    </row>
    <row r="31" spans="1:15" ht="34.5" customHeight="1" x14ac:dyDescent="0.15">
      <c r="A31" s="604" t="s">
        <v>29</v>
      </c>
      <c r="B31" s="604"/>
      <c r="C31" s="604"/>
      <c r="D31" s="604"/>
      <c r="E31" s="604"/>
      <c r="F31" s="604"/>
      <c r="G31" s="604"/>
      <c r="H31" s="604"/>
      <c r="I31" s="604"/>
      <c r="J31" s="604"/>
      <c r="K31" s="604"/>
      <c r="L31" s="604"/>
      <c r="M31" s="604"/>
      <c r="N31" s="604"/>
    </row>
    <row r="32" spans="1:15" ht="6.75" customHeight="1" thickBot="1" x14ac:dyDescent="0.2"/>
    <row r="33" spans="1:2" ht="15" customHeight="1" thickBot="1" x14ac:dyDescent="0.2">
      <c r="A33" s="21"/>
      <c r="B33" s="11" t="s">
        <v>82</v>
      </c>
    </row>
    <row r="34" spans="1:2" ht="15" customHeight="1" x14ac:dyDescent="0.15">
      <c r="A34" s="53"/>
      <c r="B34" s="11" t="s">
        <v>83</v>
      </c>
    </row>
    <row r="35" spans="1:2" ht="12" customHeight="1" thickBot="1" x14ac:dyDescent="0.2"/>
    <row r="36" spans="1:2" ht="15" customHeight="1" thickBot="1" x14ac:dyDescent="0.2">
      <c r="A36" s="21"/>
      <c r="B36" s="11" t="s">
        <v>39</v>
      </c>
    </row>
    <row r="37" spans="1:2" ht="12" customHeight="1" thickBot="1" x14ac:dyDescent="0.2"/>
    <row r="38" spans="1:2" ht="15" customHeight="1" thickBot="1" x14ac:dyDescent="0.2">
      <c r="A38" s="21"/>
      <c r="B38" s="11" t="s">
        <v>127</v>
      </c>
    </row>
    <row r="39" spans="1:2" ht="15" customHeight="1" x14ac:dyDescent="0.15">
      <c r="B39" s="11" t="s">
        <v>30</v>
      </c>
    </row>
    <row r="40" spans="1:2" ht="12" customHeight="1" thickBot="1" x14ac:dyDescent="0.2"/>
    <row r="41" spans="1:2" ht="15" customHeight="1" thickBot="1" x14ac:dyDescent="0.2">
      <c r="A41" s="21"/>
      <c r="B41" s="11" t="s">
        <v>31</v>
      </c>
    </row>
    <row r="42" spans="1:2" ht="15" customHeight="1" x14ac:dyDescent="0.15">
      <c r="B42" s="11" t="s">
        <v>153</v>
      </c>
    </row>
    <row r="43" spans="1:2" ht="15" customHeight="1" x14ac:dyDescent="0.15">
      <c r="B43" s="11" t="s">
        <v>149</v>
      </c>
    </row>
    <row r="44" spans="1:2" ht="12" customHeight="1" thickBot="1" x14ac:dyDescent="0.2"/>
    <row r="45" spans="1:2" ht="15" customHeight="1" thickBot="1" x14ac:dyDescent="0.2">
      <c r="A45" s="21"/>
      <c r="B45" s="11" t="s">
        <v>128</v>
      </c>
    </row>
    <row r="46" spans="1:2" ht="15" customHeight="1" x14ac:dyDescent="0.15">
      <c r="B46" s="11" t="s">
        <v>126</v>
      </c>
    </row>
    <row r="47" spans="1:2" ht="15" customHeight="1" x14ac:dyDescent="0.15">
      <c r="B47" s="11" t="s">
        <v>125</v>
      </c>
    </row>
    <row r="48" spans="1:2" ht="12" customHeight="1" thickBot="1" x14ac:dyDescent="0.2"/>
    <row r="49" spans="1:2" ht="15" customHeight="1" thickBot="1" x14ac:dyDescent="0.2">
      <c r="A49" s="21"/>
      <c r="B49" s="11" t="s">
        <v>129</v>
      </c>
    </row>
    <row r="50" spans="1:2" ht="15" customHeight="1" x14ac:dyDescent="0.15">
      <c r="B50" s="11" t="s">
        <v>34</v>
      </c>
    </row>
    <row r="51" spans="1:2" ht="12" customHeight="1" thickBot="1" x14ac:dyDescent="0.2"/>
    <row r="52" spans="1:2" ht="15" customHeight="1" thickBot="1" x14ac:dyDescent="0.2">
      <c r="A52" s="21"/>
      <c r="B52" s="11" t="s">
        <v>40</v>
      </c>
    </row>
    <row r="53" spans="1:2" ht="15" customHeight="1" x14ac:dyDescent="0.15">
      <c r="B53" s="11" t="s">
        <v>35</v>
      </c>
    </row>
  </sheetData>
  <mergeCells count="60">
    <mergeCell ref="L21:N21"/>
    <mergeCell ref="L22:N22"/>
    <mergeCell ref="L23:N23"/>
    <mergeCell ref="L24:N24"/>
    <mergeCell ref="L25:N25"/>
    <mergeCell ref="L16:N16"/>
    <mergeCell ref="L17:N17"/>
    <mergeCell ref="L18:N18"/>
    <mergeCell ref="L19:N19"/>
    <mergeCell ref="L20:N20"/>
    <mergeCell ref="H25:I25"/>
    <mergeCell ref="J25:K25"/>
    <mergeCell ref="G13:K13"/>
    <mergeCell ref="J26:K26"/>
    <mergeCell ref="J27:K27"/>
    <mergeCell ref="H26:I26"/>
    <mergeCell ref="H27:I27"/>
    <mergeCell ref="H22:I22"/>
    <mergeCell ref="J22:K22"/>
    <mergeCell ref="H23:I23"/>
    <mergeCell ref="J23:K23"/>
    <mergeCell ref="H24:I24"/>
    <mergeCell ref="J24:K24"/>
    <mergeCell ref="H19:I19"/>
    <mergeCell ref="J19:K19"/>
    <mergeCell ref="H20:I20"/>
    <mergeCell ref="J20:K20"/>
    <mergeCell ref="H21:I21"/>
    <mergeCell ref="J21:K21"/>
    <mergeCell ref="H16:I16"/>
    <mergeCell ref="J16:K16"/>
    <mergeCell ref="H17:I17"/>
    <mergeCell ref="J17:K17"/>
    <mergeCell ref="H18:I18"/>
    <mergeCell ref="J18:K18"/>
    <mergeCell ref="A31:N31"/>
    <mergeCell ref="B26:B27"/>
    <mergeCell ref="C26:C27"/>
    <mergeCell ref="D26:D27"/>
    <mergeCell ref="E26:E27"/>
    <mergeCell ref="F26:F27"/>
    <mergeCell ref="D28:E28"/>
    <mergeCell ref="J28:K28"/>
    <mergeCell ref="L26:N27"/>
    <mergeCell ref="L28:N28"/>
    <mergeCell ref="G28:I28"/>
    <mergeCell ref="D12:N12"/>
    <mergeCell ref="D13:F13"/>
    <mergeCell ref="B13:B15"/>
    <mergeCell ref="C13:C15"/>
    <mergeCell ref="H14:I14"/>
    <mergeCell ref="J14:K15"/>
    <mergeCell ref="H15:I15"/>
    <mergeCell ref="L13:N15"/>
    <mergeCell ref="B10:C10"/>
    <mergeCell ref="A3:E4"/>
    <mergeCell ref="G3:G4"/>
    <mergeCell ref="A8:N8"/>
    <mergeCell ref="B9:C9"/>
    <mergeCell ref="H3:N4"/>
  </mergeCells>
  <phoneticPr fontId="3"/>
  <pageMargins left="0.19685039370078741" right="0.19685039370078741" top="0.39370078740157483" bottom="0" header="0.11811023622047245" footer="0.19685039370078741"/>
  <pageSetup paperSize="9" scale="80" firstPageNumber="15" orientation="portrait" useFirstPageNumber="1" horizontalDpi="300" verticalDpi="300" r:id="rId1"/>
  <headerFooter scaleWithDoc="0"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BC3BA24D-0463-4E0D-A5C9-BD3338B36D90}">
          <x14:formula1>
            <xm:f>データ!$A$2:$A$3</xm:f>
          </x14:formula1>
          <xm:sqref>D9:D10</xm:sqref>
        </x14:dataValidation>
        <x14:dataValidation type="list" allowBlank="1" showInputMessage="1" showErrorMessage="1" xr:uid="{6116E0E0-8FDA-4238-95F3-6DDD5BAFF662}">
          <x14:formula1>
            <xm:f>データ!$B$2</xm:f>
          </x14:formula1>
          <xm:sqref>A34</xm:sqref>
        </x14:dataValidation>
        <x14:dataValidation type="list" allowBlank="1" showInputMessage="1" showErrorMessage="1" xr:uid="{716DDC6D-C1F2-470C-8017-172DAC831215}">
          <x14:formula1>
            <xm:f>データ!$B$2:$B$3</xm:f>
          </x14:formula1>
          <xm:sqref>A33 A36 A38 A41 A45 A49 A52</xm:sqref>
        </x14:dataValidation>
        <x14:dataValidation type="list" allowBlank="1" showInputMessage="1" showErrorMessage="1" xr:uid="{C7F798A8-C29D-4915-B5FD-CAB74BC5B4DC}">
          <x14:formula1>
            <xm:f>データ!$A$1:$A$2</xm:f>
          </x14:formula1>
          <xm:sqref>G16:K25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P80"/>
  <sheetViews>
    <sheetView view="pageBreakPreview" zoomScale="90" zoomScaleNormal="100" zoomScaleSheetLayoutView="90" workbookViewId="0">
      <selection activeCell="C1" sqref="C1"/>
    </sheetView>
  </sheetViews>
  <sheetFormatPr defaultColWidth="8.7265625" defaultRowHeight="13.5" x14ac:dyDescent="0.15"/>
  <cols>
    <col min="1" max="1" width="1.90625" style="11" customWidth="1"/>
    <col min="2" max="2" width="2.6328125" style="11" customWidth="1"/>
    <col min="3" max="3" width="11.6328125" style="11" customWidth="1"/>
    <col min="4" max="6" width="8.1796875" style="11" customWidth="1"/>
    <col min="7" max="7" width="4.6328125" style="11" customWidth="1"/>
    <col min="8" max="9" width="9.6328125" style="11" customWidth="1"/>
    <col min="10" max="16" width="3" style="11" customWidth="1"/>
    <col min="17" max="16384" width="8.7265625" style="11"/>
  </cols>
  <sheetData>
    <row r="1" spans="1:16" s="1" customFormat="1" ht="18" customHeight="1" x14ac:dyDescent="0.15"/>
    <row r="2" spans="1:16" ht="12" customHeight="1" thickBot="1" x14ac:dyDescent="0.2">
      <c r="A2" s="1"/>
      <c r="B2" s="1"/>
    </row>
    <row r="3" spans="1:16" ht="13.5" customHeight="1" x14ac:dyDescent="0.15">
      <c r="A3" s="767" t="s">
        <v>133</v>
      </c>
      <c r="B3" s="768"/>
      <c r="C3" s="768"/>
      <c r="D3" s="768"/>
      <c r="E3" s="768"/>
      <c r="F3" s="769"/>
      <c r="G3"/>
      <c r="H3"/>
      <c r="I3" s="417" t="s">
        <v>23</v>
      </c>
      <c r="J3" s="646"/>
      <c r="K3" s="647"/>
      <c r="L3" s="647"/>
      <c r="M3" s="647"/>
      <c r="N3" s="647"/>
      <c r="O3" s="647"/>
      <c r="P3" s="648"/>
    </row>
    <row r="4" spans="1:16" ht="14.25" customHeight="1" thickBot="1" x14ac:dyDescent="0.2">
      <c r="A4" s="770"/>
      <c r="B4" s="771"/>
      <c r="C4" s="771"/>
      <c r="D4" s="771"/>
      <c r="E4" s="771"/>
      <c r="F4" s="772"/>
      <c r="G4"/>
      <c r="H4"/>
      <c r="I4" s="418"/>
      <c r="J4" s="649"/>
      <c r="K4" s="650"/>
      <c r="L4" s="650"/>
      <c r="M4" s="650"/>
      <c r="N4" s="650"/>
      <c r="O4" s="650"/>
      <c r="P4" s="651"/>
    </row>
    <row r="5" spans="1:16" ht="24" customHeight="1" x14ac:dyDescent="0.15">
      <c r="C5" s="13"/>
      <c r="D5" s="13"/>
      <c r="E5" s="12"/>
      <c r="F5" s="12"/>
      <c r="G5" s="12"/>
      <c r="H5" s="12"/>
      <c r="I5" s="98" t="s">
        <v>140</v>
      </c>
      <c r="J5" s="94"/>
      <c r="K5" s="95"/>
      <c r="L5" s="95"/>
      <c r="M5" s="95"/>
      <c r="N5" s="95"/>
      <c r="O5" s="95"/>
      <c r="P5" s="114"/>
    </row>
    <row r="6" spans="1:16" ht="15" customHeight="1" x14ac:dyDescent="0.15">
      <c r="A6" s="773" t="s">
        <v>27</v>
      </c>
      <c r="B6" s="773"/>
      <c r="C6" s="773"/>
      <c r="D6" s="773"/>
      <c r="E6" s="28"/>
      <c r="F6"/>
      <c r="G6"/>
      <c r="H6"/>
      <c r="I6"/>
    </row>
    <row r="7" spans="1:16" ht="15" customHeight="1" x14ac:dyDescent="0.15">
      <c r="A7" s="773"/>
      <c r="B7" s="773"/>
      <c r="C7" s="773"/>
      <c r="D7" s="773"/>
      <c r="E7" s="28"/>
      <c r="F7"/>
      <c r="G7"/>
      <c r="H7"/>
      <c r="I7"/>
    </row>
    <row r="8" spans="1:16" ht="39.950000000000003" customHeight="1" x14ac:dyDescent="0.15">
      <c r="A8" s="604" t="s">
        <v>65</v>
      </c>
      <c r="B8" s="604"/>
      <c r="C8" s="604"/>
      <c r="D8" s="604"/>
      <c r="E8" s="604"/>
      <c r="F8" s="604"/>
      <c r="G8" s="604"/>
      <c r="H8" s="604"/>
      <c r="I8" s="604"/>
      <c r="J8" s="604"/>
      <c r="K8" s="604"/>
      <c r="L8" s="604"/>
      <c r="M8" s="604"/>
      <c r="N8" s="604"/>
      <c r="O8" s="604"/>
      <c r="P8" s="604"/>
    </row>
    <row r="9" spans="1:16" ht="18" customHeight="1" x14ac:dyDescent="0.15">
      <c r="A9" s="102"/>
      <c r="B9" s="414" t="s">
        <v>147</v>
      </c>
      <c r="C9" s="415"/>
      <c r="D9" s="104"/>
      <c r="E9" s="102"/>
      <c r="F9" s="102"/>
      <c r="G9" s="102"/>
      <c r="H9" s="102"/>
      <c r="I9" s="102"/>
      <c r="J9" s="102"/>
      <c r="K9" s="102"/>
      <c r="L9" s="102"/>
      <c r="M9" s="102"/>
      <c r="N9" s="102"/>
      <c r="O9" s="102"/>
      <c r="P9" s="102"/>
    </row>
    <row r="10" spans="1:16" ht="18" customHeight="1" x14ac:dyDescent="0.15">
      <c r="A10" s="28"/>
      <c r="B10" s="414" t="s">
        <v>154</v>
      </c>
      <c r="C10" s="415"/>
      <c r="D10" s="104"/>
      <c r="E10" s="23"/>
      <c r="F10" s="23"/>
      <c r="G10" s="23"/>
      <c r="H10" s="23"/>
      <c r="I10" s="23"/>
      <c r="J10" s="23"/>
      <c r="K10" s="23"/>
      <c r="L10" s="23"/>
      <c r="M10" s="774" t="s">
        <v>20</v>
      </c>
      <c r="N10" s="774"/>
      <c r="O10" s="774"/>
      <c r="P10" s="774"/>
    </row>
    <row r="11" spans="1:16" ht="5.0999999999999996" customHeight="1" x14ac:dyDescent="0.15">
      <c r="A11" s="28"/>
      <c r="B11" s="103"/>
      <c r="C11" s="103"/>
      <c r="D11" s="105"/>
      <c r="E11" s="23"/>
      <c r="F11" s="23"/>
      <c r="G11" s="23"/>
      <c r="H11" s="23"/>
      <c r="I11" s="23"/>
      <c r="J11" s="23"/>
      <c r="K11" s="23"/>
      <c r="L11" s="23"/>
      <c r="M11" s="775"/>
      <c r="N11" s="775"/>
      <c r="O11" s="775"/>
      <c r="P11" s="775"/>
    </row>
    <row r="12" spans="1:16" ht="20.100000000000001" customHeight="1" x14ac:dyDescent="0.15">
      <c r="A12" s="28"/>
      <c r="B12" s="28"/>
      <c r="C12" s="17"/>
      <c r="D12" s="17"/>
      <c r="E12" s="764" t="s">
        <v>158</v>
      </c>
      <c r="F12" s="765"/>
      <c r="G12" s="765"/>
      <c r="H12" s="765"/>
      <c r="I12" s="765"/>
      <c r="J12" s="765"/>
      <c r="K12" s="765"/>
      <c r="L12" s="765"/>
      <c r="M12" s="765"/>
      <c r="N12" s="765"/>
      <c r="O12" s="765"/>
      <c r="P12" s="766"/>
    </row>
    <row r="13" spans="1:16" s="15" customFormat="1" ht="20.100000000000001" customHeight="1" x14ac:dyDescent="0.15">
      <c r="B13" s="503" t="s">
        <v>61</v>
      </c>
      <c r="C13" s="734" t="s">
        <v>37</v>
      </c>
      <c r="D13" s="658" t="s">
        <v>84</v>
      </c>
      <c r="E13" s="719" t="s">
        <v>58</v>
      </c>
      <c r="F13" s="720"/>
      <c r="G13" s="720"/>
      <c r="H13" s="721"/>
      <c r="I13" s="829" t="s">
        <v>73</v>
      </c>
      <c r="J13" s="830"/>
      <c r="K13" s="830"/>
      <c r="L13" s="831"/>
      <c r="M13" s="792" t="s">
        <v>92</v>
      </c>
      <c r="N13" s="793"/>
      <c r="O13" s="793"/>
      <c r="P13" s="794"/>
    </row>
    <row r="14" spans="1:16" s="15" customFormat="1" ht="30" customHeight="1" x14ac:dyDescent="0.15">
      <c r="B14" s="504"/>
      <c r="C14" s="735"/>
      <c r="D14" s="659"/>
      <c r="E14" s="435" t="s">
        <v>85</v>
      </c>
      <c r="F14" s="412" t="s">
        <v>88</v>
      </c>
      <c r="G14" s="537" t="s">
        <v>86</v>
      </c>
      <c r="H14" s="731" t="s">
        <v>90</v>
      </c>
      <c r="I14" s="100" t="s">
        <v>91</v>
      </c>
      <c r="J14" s="664" t="s">
        <v>87</v>
      </c>
      <c r="K14" s="665"/>
      <c r="L14" s="825"/>
      <c r="M14" s="795"/>
      <c r="N14" s="796"/>
      <c r="O14" s="796"/>
      <c r="P14" s="797"/>
    </row>
    <row r="15" spans="1:16" s="15" customFormat="1" ht="24.95" customHeight="1" thickBot="1" x14ac:dyDescent="0.2">
      <c r="B15" s="733"/>
      <c r="C15" s="736"/>
      <c r="D15" s="660"/>
      <c r="E15" s="437"/>
      <c r="F15" s="737"/>
      <c r="G15" s="718"/>
      <c r="H15" s="732"/>
      <c r="I15" s="56">
        <v>30000</v>
      </c>
      <c r="J15" s="826">
        <v>15000</v>
      </c>
      <c r="K15" s="827"/>
      <c r="L15" s="828"/>
      <c r="M15" s="798"/>
      <c r="N15" s="799"/>
      <c r="O15" s="799"/>
      <c r="P15" s="800"/>
    </row>
    <row r="16" spans="1:16" s="16" customFormat="1" ht="9.9499999999999993" customHeight="1" x14ac:dyDescent="0.15">
      <c r="B16" s="416" t="s">
        <v>62</v>
      </c>
      <c r="C16" s="405"/>
      <c r="D16" s="727"/>
      <c r="E16" s="747"/>
      <c r="F16" s="396"/>
      <c r="G16" s="386"/>
      <c r="H16" s="722"/>
      <c r="I16" s="756"/>
      <c r="J16" s="755"/>
      <c r="K16" s="756"/>
      <c r="L16" s="756"/>
      <c r="M16" s="801"/>
      <c r="N16" s="802"/>
      <c r="O16" s="802"/>
      <c r="P16" s="803"/>
    </row>
    <row r="17" spans="2:16" s="16" customFormat="1" ht="9.9499999999999993" customHeight="1" x14ac:dyDescent="0.15">
      <c r="B17" s="416"/>
      <c r="C17" s="406"/>
      <c r="D17" s="728"/>
      <c r="E17" s="748"/>
      <c r="F17" s="397"/>
      <c r="G17" s="387"/>
      <c r="H17" s="723"/>
      <c r="I17" s="758"/>
      <c r="J17" s="757"/>
      <c r="K17" s="758"/>
      <c r="L17" s="758"/>
      <c r="M17" s="804"/>
      <c r="N17" s="805"/>
      <c r="O17" s="805"/>
      <c r="P17" s="806"/>
    </row>
    <row r="18" spans="2:16" s="16" customFormat="1" ht="9.9499999999999993" customHeight="1" x14ac:dyDescent="0.15">
      <c r="B18" s="416"/>
      <c r="C18" s="389"/>
      <c r="D18" s="741"/>
      <c r="E18" s="748"/>
      <c r="F18" s="397"/>
      <c r="G18" s="387"/>
      <c r="H18" s="723"/>
      <c r="I18" s="758"/>
      <c r="J18" s="757"/>
      <c r="K18" s="758"/>
      <c r="L18" s="758"/>
      <c r="M18" s="804"/>
      <c r="N18" s="805"/>
      <c r="O18" s="805"/>
      <c r="P18" s="806"/>
    </row>
    <row r="19" spans="2:16" s="16" customFormat="1" ht="9.9499999999999993" customHeight="1" x14ac:dyDescent="0.15">
      <c r="B19" s="416"/>
      <c r="C19" s="389"/>
      <c r="D19" s="741"/>
      <c r="E19" s="748"/>
      <c r="F19" s="397"/>
      <c r="G19" s="387"/>
      <c r="H19" s="723"/>
      <c r="I19" s="758"/>
      <c r="J19" s="757"/>
      <c r="K19" s="758"/>
      <c r="L19" s="758"/>
      <c r="M19" s="804"/>
      <c r="N19" s="805"/>
      <c r="O19" s="805"/>
      <c r="P19" s="806"/>
    </row>
    <row r="20" spans="2:16" s="16" customFormat="1" ht="9.9499999999999993" customHeight="1" x14ac:dyDescent="0.15">
      <c r="B20" s="416"/>
      <c r="C20" s="389"/>
      <c r="D20" s="741"/>
      <c r="E20" s="748"/>
      <c r="F20" s="397"/>
      <c r="G20" s="387"/>
      <c r="H20" s="723"/>
      <c r="I20" s="758"/>
      <c r="J20" s="757"/>
      <c r="K20" s="758"/>
      <c r="L20" s="758"/>
      <c r="M20" s="804"/>
      <c r="N20" s="805"/>
      <c r="O20" s="805"/>
      <c r="P20" s="806"/>
    </row>
    <row r="21" spans="2:16" s="16" customFormat="1" ht="9.9499999999999993" customHeight="1" x14ac:dyDescent="0.15">
      <c r="B21" s="416"/>
      <c r="C21" s="389"/>
      <c r="D21" s="741"/>
      <c r="E21" s="748"/>
      <c r="F21" s="397"/>
      <c r="G21" s="387"/>
      <c r="H21" s="723"/>
      <c r="I21" s="758"/>
      <c r="J21" s="757"/>
      <c r="K21" s="758"/>
      <c r="L21" s="758"/>
      <c r="M21" s="804"/>
      <c r="N21" s="805"/>
      <c r="O21" s="805"/>
      <c r="P21" s="806"/>
    </row>
    <row r="22" spans="2:16" s="16" customFormat="1" ht="9.9499999999999993" customHeight="1" x14ac:dyDescent="0.15">
      <c r="B22" s="416"/>
      <c r="C22" s="389"/>
      <c r="D22" s="741"/>
      <c r="E22" s="748"/>
      <c r="F22" s="397"/>
      <c r="G22" s="387"/>
      <c r="H22" s="723"/>
      <c r="I22" s="758"/>
      <c r="J22" s="757"/>
      <c r="K22" s="758"/>
      <c r="L22" s="758"/>
      <c r="M22" s="804"/>
      <c r="N22" s="805"/>
      <c r="O22" s="805"/>
      <c r="P22" s="806"/>
    </row>
    <row r="23" spans="2:16" s="16" customFormat="1" ht="9.9499999999999993" customHeight="1" x14ac:dyDescent="0.15">
      <c r="B23" s="416"/>
      <c r="C23" s="389"/>
      <c r="D23" s="741"/>
      <c r="E23" s="748"/>
      <c r="F23" s="397"/>
      <c r="G23" s="387"/>
      <c r="H23" s="723"/>
      <c r="I23" s="758"/>
      <c r="J23" s="757"/>
      <c r="K23" s="758"/>
      <c r="L23" s="758"/>
      <c r="M23" s="804"/>
      <c r="N23" s="805"/>
      <c r="O23" s="805"/>
      <c r="P23" s="806"/>
    </row>
    <row r="24" spans="2:16" s="16" customFormat="1" ht="9.9499999999999993" customHeight="1" x14ac:dyDescent="0.15">
      <c r="B24" s="416"/>
      <c r="C24" s="739"/>
      <c r="D24" s="740"/>
      <c r="E24" s="748"/>
      <c r="F24" s="397"/>
      <c r="G24" s="387"/>
      <c r="H24" s="723"/>
      <c r="I24" s="758"/>
      <c r="J24" s="757"/>
      <c r="K24" s="758"/>
      <c r="L24" s="758"/>
      <c r="M24" s="804"/>
      <c r="N24" s="805"/>
      <c r="O24" s="805"/>
      <c r="P24" s="806"/>
    </row>
    <row r="25" spans="2:16" s="16" customFormat="1" ht="9.9499999999999993" customHeight="1" thickBot="1" x14ac:dyDescent="0.2">
      <c r="B25" s="416"/>
      <c r="C25" s="389"/>
      <c r="D25" s="741"/>
      <c r="E25" s="749"/>
      <c r="F25" s="398"/>
      <c r="G25" s="388"/>
      <c r="H25" s="724"/>
      <c r="I25" s="760"/>
      <c r="J25" s="759"/>
      <c r="K25" s="760"/>
      <c r="L25" s="760"/>
      <c r="M25" s="807"/>
      <c r="N25" s="808"/>
      <c r="O25" s="808"/>
      <c r="P25" s="809"/>
    </row>
    <row r="26" spans="2:16" ht="15.95" customHeight="1" x14ac:dyDescent="0.15">
      <c r="B26" s="416"/>
      <c r="C26" s="427" t="s">
        <v>79</v>
      </c>
      <c r="D26" s="607">
        <f>SUM(D16:D25)</f>
        <v>0</v>
      </c>
      <c r="E26" s="429">
        <f>IF(D26=0,0,IF(D26&gt;100000,100000,IF(D26&lt;=30000,"3万円以下は対象外です",D26)))</f>
        <v>0</v>
      </c>
      <c r="F26" s="738">
        <v>-30000</v>
      </c>
      <c r="G26" s="425"/>
      <c r="H26" s="725">
        <f>(E26+F26)*G26</f>
        <v>0</v>
      </c>
      <c r="I26" s="57">
        <v>0</v>
      </c>
      <c r="J26" s="761">
        <v>0</v>
      </c>
      <c r="K26" s="762"/>
      <c r="L26" s="763"/>
      <c r="M26" s="810">
        <f>H26+I27+J27</f>
        <v>0</v>
      </c>
      <c r="N26" s="811"/>
      <c r="O26" s="811"/>
      <c r="P26" s="812"/>
    </row>
    <row r="27" spans="2:16" ht="15.95" customHeight="1" thickBot="1" x14ac:dyDescent="0.2">
      <c r="B27" s="416"/>
      <c r="C27" s="444"/>
      <c r="D27" s="608"/>
      <c r="E27" s="445"/>
      <c r="F27" s="557"/>
      <c r="G27" s="426"/>
      <c r="H27" s="726"/>
      <c r="I27" s="58">
        <f>I26*I15</f>
        <v>0</v>
      </c>
      <c r="J27" s="752">
        <f>J26*J15</f>
        <v>0</v>
      </c>
      <c r="K27" s="753"/>
      <c r="L27" s="754"/>
      <c r="M27" s="813"/>
      <c r="N27" s="814"/>
      <c r="O27" s="814"/>
      <c r="P27" s="815"/>
    </row>
    <row r="28" spans="2:16" s="16" customFormat="1" ht="9.9499999999999993" customHeight="1" x14ac:dyDescent="0.15">
      <c r="B28" s="416" t="s">
        <v>63</v>
      </c>
      <c r="C28" s="405"/>
      <c r="D28" s="727"/>
      <c r="E28" s="747"/>
      <c r="F28" s="396"/>
      <c r="G28" s="386"/>
      <c r="H28" s="722"/>
      <c r="I28" s="756"/>
      <c r="J28" s="755"/>
      <c r="K28" s="756"/>
      <c r="L28" s="756"/>
      <c r="M28" s="801"/>
      <c r="N28" s="802"/>
      <c r="O28" s="802"/>
      <c r="P28" s="803"/>
    </row>
    <row r="29" spans="2:16" s="16" customFormat="1" ht="9.9499999999999993" customHeight="1" x14ac:dyDescent="0.15">
      <c r="B29" s="416"/>
      <c r="C29" s="406"/>
      <c r="D29" s="728"/>
      <c r="E29" s="748"/>
      <c r="F29" s="397"/>
      <c r="G29" s="387"/>
      <c r="H29" s="723"/>
      <c r="I29" s="758"/>
      <c r="J29" s="757"/>
      <c r="K29" s="758"/>
      <c r="L29" s="758"/>
      <c r="M29" s="804"/>
      <c r="N29" s="805"/>
      <c r="O29" s="805"/>
      <c r="P29" s="806"/>
    </row>
    <row r="30" spans="2:16" s="16" customFormat="1" ht="9.9499999999999993" customHeight="1" x14ac:dyDescent="0.15">
      <c r="B30" s="416"/>
      <c r="C30" s="389"/>
      <c r="D30" s="741"/>
      <c r="E30" s="748"/>
      <c r="F30" s="397"/>
      <c r="G30" s="387"/>
      <c r="H30" s="723"/>
      <c r="I30" s="758"/>
      <c r="J30" s="757"/>
      <c r="K30" s="758"/>
      <c r="L30" s="758"/>
      <c r="M30" s="804"/>
      <c r="N30" s="805"/>
      <c r="O30" s="805"/>
      <c r="P30" s="806"/>
    </row>
    <row r="31" spans="2:16" s="16" customFormat="1" ht="9.9499999999999993" customHeight="1" x14ac:dyDescent="0.15">
      <c r="B31" s="416"/>
      <c r="C31" s="389"/>
      <c r="D31" s="741"/>
      <c r="E31" s="748"/>
      <c r="F31" s="397"/>
      <c r="G31" s="387"/>
      <c r="H31" s="723"/>
      <c r="I31" s="758"/>
      <c r="J31" s="757"/>
      <c r="K31" s="758"/>
      <c r="L31" s="758"/>
      <c r="M31" s="804"/>
      <c r="N31" s="805"/>
      <c r="O31" s="805"/>
      <c r="P31" s="806"/>
    </row>
    <row r="32" spans="2:16" s="16" customFormat="1" ht="9.9499999999999993" customHeight="1" x14ac:dyDescent="0.15">
      <c r="B32" s="416"/>
      <c r="C32" s="389"/>
      <c r="D32" s="741"/>
      <c r="E32" s="748"/>
      <c r="F32" s="397"/>
      <c r="G32" s="387"/>
      <c r="H32" s="723"/>
      <c r="I32" s="758"/>
      <c r="J32" s="757"/>
      <c r="K32" s="758"/>
      <c r="L32" s="758"/>
      <c r="M32" s="804"/>
      <c r="N32" s="805"/>
      <c r="O32" s="805"/>
      <c r="P32" s="806"/>
    </row>
    <row r="33" spans="2:16" s="16" customFormat="1" ht="9.9499999999999993" customHeight="1" x14ac:dyDescent="0.15">
      <c r="B33" s="416"/>
      <c r="C33" s="389"/>
      <c r="D33" s="741"/>
      <c r="E33" s="748"/>
      <c r="F33" s="397"/>
      <c r="G33" s="387"/>
      <c r="H33" s="723"/>
      <c r="I33" s="758"/>
      <c r="J33" s="757"/>
      <c r="K33" s="758"/>
      <c r="L33" s="758"/>
      <c r="M33" s="804"/>
      <c r="N33" s="805"/>
      <c r="O33" s="805"/>
      <c r="P33" s="806"/>
    </row>
    <row r="34" spans="2:16" s="16" customFormat="1" ht="9.9499999999999993" customHeight="1" x14ac:dyDescent="0.15">
      <c r="B34" s="416"/>
      <c r="C34" s="389"/>
      <c r="D34" s="741"/>
      <c r="E34" s="748"/>
      <c r="F34" s="397"/>
      <c r="G34" s="387"/>
      <c r="H34" s="723"/>
      <c r="I34" s="758"/>
      <c r="J34" s="757"/>
      <c r="K34" s="758"/>
      <c r="L34" s="758"/>
      <c r="M34" s="804"/>
      <c r="N34" s="805"/>
      <c r="O34" s="805"/>
      <c r="P34" s="806"/>
    </row>
    <row r="35" spans="2:16" s="16" customFormat="1" ht="9.9499999999999993" customHeight="1" x14ac:dyDescent="0.15">
      <c r="B35" s="416"/>
      <c r="C35" s="389"/>
      <c r="D35" s="741"/>
      <c r="E35" s="748"/>
      <c r="F35" s="397"/>
      <c r="G35" s="387"/>
      <c r="H35" s="723"/>
      <c r="I35" s="758"/>
      <c r="J35" s="757"/>
      <c r="K35" s="758"/>
      <c r="L35" s="758"/>
      <c r="M35" s="804"/>
      <c r="N35" s="805"/>
      <c r="O35" s="805"/>
      <c r="P35" s="806"/>
    </row>
    <row r="36" spans="2:16" s="16" customFormat="1" ht="9.9499999999999993" customHeight="1" x14ac:dyDescent="0.15">
      <c r="B36" s="416"/>
      <c r="C36" s="739"/>
      <c r="D36" s="740"/>
      <c r="E36" s="748"/>
      <c r="F36" s="397"/>
      <c r="G36" s="387"/>
      <c r="H36" s="723"/>
      <c r="I36" s="758"/>
      <c r="J36" s="757"/>
      <c r="K36" s="758"/>
      <c r="L36" s="758"/>
      <c r="M36" s="804"/>
      <c r="N36" s="805"/>
      <c r="O36" s="805"/>
      <c r="P36" s="806"/>
    </row>
    <row r="37" spans="2:16" s="16" customFormat="1" ht="9.9499999999999993" customHeight="1" thickBot="1" x14ac:dyDescent="0.2">
      <c r="B37" s="416"/>
      <c r="C37" s="389"/>
      <c r="D37" s="741"/>
      <c r="E37" s="749"/>
      <c r="F37" s="398"/>
      <c r="G37" s="388"/>
      <c r="H37" s="724"/>
      <c r="I37" s="760"/>
      <c r="J37" s="759"/>
      <c r="K37" s="760"/>
      <c r="L37" s="760"/>
      <c r="M37" s="807"/>
      <c r="N37" s="808"/>
      <c r="O37" s="808"/>
      <c r="P37" s="809"/>
    </row>
    <row r="38" spans="2:16" ht="15.95" customHeight="1" x14ac:dyDescent="0.15">
      <c r="B38" s="416"/>
      <c r="C38" s="427" t="s">
        <v>79</v>
      </c>
      <c r="D38" s="607">
        <f>SUM(D28:D37)</f>
        <v>0</v>
      </c>
      <c r="E38" s="429">
        <f>IF(D38=0,0,IF(D38&gt;100000,100000,IF(D38&lt;=30000,"3万円以下は対象外です",D38)))</f>
        <v>0</v>
      </c>
      <c r="F38" s="738">
        <v>-30000</v>
      </c>
      <c r="G38" s="425"/>
      <c r="H38" s="725">
        <f>(E38+F38)*G38</f>
        <v>0</v>
      </c>
      <c r="I38" s="57">
        <v>0</v>
      </c>
      <c r="J38" s="761">
        <v>0</v>
      </c>
      <c r="K38" s="762"/>
      <c r="L38" s="763"/>
      <c r="M38" s="810">
        <f>H38+I39+J39</f>
        <v>0</v>
      </c>
      <c r="N38" s="811"/>
      <c r="O38" s="811"/>
      <c r="P38" s="812"/>
    </row>
    <row r="39" spans="2:16" ht="15.95" customHeight="1" thickBot="1" x14ac:dyDescent="0.2">
      <c r="B39" s="416"/>
      <c r="C39" s="444"/>
      <c r="D39" s="608"/>
      <c r="E39" s="445"/>
      <c r="F39" s="557"/>
      <c r="G39" s="426"/>
      <c r="H39" s="726"/>
      <c r="I39" s="58">
        <f>I38*I15</f>
        <v>0</v>
      </c>
      <c r="J39" s="752">
        <f>J38*J15</f>
        <v>0</v>
      </c>
      <c r="K39" s="753"/>
      <c r="L39" s="754"/>
      <c r="M39" s="813"/>
      <c r="N39" s="814"/>
      <c r="O39" s="814"/>
      <c r="P39" s="815"/>
    </row>
    <row r="40" spans="2:16" s="16" customFormat="1" ht="9.9499999999999993" customHeight="1" x14ac:dyDescent="0.15">
      <c r="B40" s="416" t="s">
        <v>64</v>
      </c>
      <c r="C40" s="405"/>
      <c r="D40" s="727"/>
      <c r="E40" s="747"/>
      <c r="F40" s="396"/>
      <c r="G40" s="386"/>
      <c r="H40" s="722"/>
      <c r="I40" s="756"/>
      <c r="J40" s="755"/>
      <c r="K40" s="756"/>
      <c r="L40" s="756"/>
      <c r="M40" s="801"/>
      <c r="N40" s="802"/>
      <c r="O40" s="802"/>
      <c r="P40" s="803"/>
    </row>
    <row r="41" spans="2:16" s="16" customFormat="1" ht="9.9499999999999993" customHeight="1" x14ac:dyDescent="0.15">
      <c r="B41" s="416"/>
      <c r="C41" s="406"/>
      <c r="D41" s="728"/>
      <c r="E41" s="748"/>
      <c r="F41" s="397"/>
      <c r="G41" s="387"/>
      <c r="H41" s="723"/>
      <c r="I41" s="758"/>
      <c r="J41" s="757"/>
      <c r="K41" s="758"/>
      <c r="L41" s="758"/>
      <c r="M41" s="804"/>
      <c r="N41" s="805"/>
      <c r="O41" s="805"/>
      <c r="P41" s="806"/>
    </row>
    <row r="42" spans="2:16" s="16" customFormat="1" ht="9.9499999999999993" customHeight="1" x14ac:dyDescent="0.15">
      <c r="B42" s="416"/>
      <c r="C42" s="389"/>
      <c r="D42" s="741"/>
      <c r="E42" s="748"/>
      <c r="F42" s="397"/>
      <c r="G42" s="387"/>
      <c r="H42" s="723"/>
      <c r="I42" s="758"/>
      <c r="J42" s="757"/>
      <c r="K42" s="758"/>
      <c r="L42" s="758"/>
      <c r="M42" s="804"/>
      <c r="N42" s="805"/>
      <c r="O42" s="805"/>
      <c r="P42" s="806"/>
    </row>
    <row r="43" spans="2:16" s="16" customFormat="1" ht="9.9499999999999993" customHeight="1" x14ac:dyDescent="0.15">
      <c r="B43" s="416"/>
      <c r="C43" s="389"/>
      <c r="D43" s="741"/>
      <c r="E43" s="748"/>
      <c r="F43" s="397"/>
      <c r="G43" s="387"/>
      <c r="H43" s="723"/>
      <c r="I43" s="758"/>
      <c r="J43" s="757"/>
      <c r="K43" s="758"/>
      <c r="L43" s="758"/>
      <c r="M43" s="804"/>
      <c r="N43" s="805"/>
      <c r="O43" s="805"/>
      <c r="P43" s="806"/>
    </row>
    <row r="44" spans="2:16" s="16" customFormat="1" ht="9.9499999999999993" customHeight="1" x14ac:dyDescent="0.15">
      <c r="B44" s="416"/>
      <c r="C44" s="389"/>
      <c r="D44" s="741"/>
      <c r="E44" s="748"/>
      <c r="F44" s="397"/>
      <c r="G44" s="387"/>
      <c r="H44" s="723"/>
      <c r="I44" s="758"/>
      <c r="J44" s="757"/>
      <c r="K44" s="758"/>
      <c r="L44" s="758"/>
      <c r="M44" s="804"/>
      <c r="N44" s="805"/>
      <c r="O44" s="805"/>
      <c r="P44" s="806"/>
    </row>
    <row r="45" spans="2:16" s="16" customFormat="1" ht="9.9499999999999993" customHeight="1" x14ac:dyDescent="0.15">
      <c r="B45" s="416"/>
      <c r="C45" s="389"/>
      <c r="D45" s="741"/>
      <c r="E45" s="748"/>
      <c r="F45" s="397"/>
      <c r="G45" s="387"/>
      <c r="H45" s="723"/>
      <c r="I45" s="758"/>
      <c r="J45" s="757"/>
      <c r="K45" s="758"/>
      <c r="L45" s="758"/>
      <c r="M45" s="804"/>
      <c r="N45" s="805"/>
      <c r="O45" s="805"/>
      <c r="P45" s="806"/>
    </row>
    <row r="46" spans="2:16" s="16" customFormat="1" ht="9.9499999999999993" customHeight="1" x14ac:dyDescent="0.15">
      <c r="B46" s="416"/>
      <c r="C46" s="389"/>
      <c r="D46" s="741"/>
      <c r="E46" s="748"/>
      <c r="F46" s="397"/>
      <c r="G46" s="387"/>
      <c r="H46" s="723"/>
      <c r="I46" s="758"/>
      <c r="J46" s="757"/>
      <c r="K46" s="758"/>
      <c r="L46" s="758"/>
      <c r="M46" s="804"/>
      <c r="N46" s="805"/>
      <c r="O46" s="805"/>
      <c r="P46" s="806"/>
    </row>
    <row r="47" spans="2:16" s="16" customFormat="1" ht="9.9499999999999993" customHeight="1" x14ac:dyDescent="0.15">
      <c r="B47" s="416"/>
      <c r="C47" s="389"/>
      <c r="D47" s="741"/>
      <c r="E47" s="748"/>
      <c r="F47" s="397"/>
      <c r="G47" s="387"/>
      <c r="H47" s="723"/>
      <c r="I47" s="758"/>
      <c r="J47" s="757"/>
      <c r="K47" s="758"/>
      <c r="L47" s="758"/>
      <c r="M47" s="804"/>
      <c r="N47" s="805"/>
      <c r="O47" s="805"/>
      <c r="P47" s="806"/>
    </row>
    <row r="48" spans="2:16" s="16" customFormat="1" ht="9.9499999999999993" customHeight="1" x14ac:dyDescent="0.15">
      <c r="B48" s="416"/>
      <c r="C48" s="739"/>
      <c r="D48" s="740"/>
      <c r="E48" s="748"/>
      <c r="F48" s="397"/>
      <c r="G48" s="387"/>
      <c r="H48" s="723"/>
      <c r="I48" s="758"/>
      <c r="J48" s="757"/>
      <c r="K48" s="758"/>
      <c r="L48" s="758"/>
      <c r="M48" s="804"/>
      <c r="N48" s="805"/>
      <c r="O48" s="805"/>
      <c r="P48" s="806"/>
    </row>
    <row r="49" spans="1:16" s="16" customFormat="1" ht="9.9499999999999993" customHeight="1" thickBot="1" x14ac:dyDescent="0.2">
      <c r="B49" s="416"/>
      <c r="C49" s="389"/>
      <c r="D49" s="741"/>
      <c r="E49" s="749"/>
      <c r="F49" s="398"/>
      <c r="G49" s="388"/>
      <c r="H49" s="724"/>
      <c r="I49" s="760"/>
      <c r="J49" s="759"/>
      <c r="K49" s="760"/>
      <c r="L49" s="760"/>
      <c r="M49" s="807"/>
      <c r="N49" s="808"/>
      <c r="O49" s="808"/>
      <c r="P49" s="809"/>
    </row>
    <row r="50" spans="1:16" ht="15.95" customHeight="1" x14ac:dyDescent="0.15">
      <c r="B50" s="416"/>
      <c r="C50" s="427" t="s">
        <v>79</v>
      </c>
      <c r="D50" s="750">
        <f>SUM(D40:D49)</f>
        <v>0</v>
      </c>
      <c r="E50" s="742">
        <f>IF(D50=0,0,IF(D50&gt;100000,100000,IF(D50&lt;=30000,"3万円以下は対象外です",D50)))</f>
        <v>0</v>
      </c>
      <c r="F50" s="738">
        <v>-30000</v>
      </c>
      <c r="G50" s="745"/>
      <c r="H50" s="729">
        <f>(E50+F50)*G50</f>
        <v>0</v>
      </c>
      <c r="I50" s="57">
        <v>0</v>
      </c>
      <c r="J50" s="761">
        <v>0</v>
      </c>
      <c r="K50" s="762"/>
      <c r="L50" s="763"/>
      <c r="M50" s="810">
        <f>H50+I51+J51</f>
        <v>0</v>
      </c>
      <c r="N50" s="811"/>
      <c r="O50" s="811"/>
      <c r="P50" s="812"/>
    </row>
    <row r="51" spans="1:16" ht="15.95" customHeight="1" thickBot="1" x14ac:dyDescent="0.2">
      <c r="B51" s="416"/>
      <c r="C51" s="444"/>
      <c r="D51" s="751"/>
      <c r="E51" s="743"/>
      <c r="F51" s="744"/>
      <c r="G51" s="746"/>
      <c r="H51" s="730"/>
      <c r="I51" s="58">
        <f>I50*I15</f>
        <v>0</v>
      </c>
      <c r="J51" s="832">
        <f>J50*J15</f>
        <v>0</v>
      </c>
      <c r="K51" s="833"/>
      <c r="L51" s="834"/>
      <c r="M51" s="816"/>
      <c r="N51" s="817"/>
      <c r="O51" s="817"/>
      <c r="P51" s="818"/>
    </row>
    <row r="52" spans="1:16" ht="15.95" customHeight="1" thickTop="1" x14ac:dyDescent="0.15">
      <c r="C52" s="24"/>
      <c r="D52" s="25"/>
      <c r="E52" s="25"/>
      <c r="F52" s="716" t="s">
        <v>38</v>
      </c>
      <c r="G52" s="714">
        <f>SUM(G16:G51)</f>
        <v>0</v>
      </c>
      <c r="H52" s="712">
        <f>H26+H38+H50</f>
        <v>0</v>
      </c>
      <c r="I52" s="54">
        <f>I26+I38+I50</f>
        <v>0</v>
      </c>
      <c r="J52" s="786">
        <f>J26+J38+J50</f>
        <v>0</v>
      </c>
      <c r="K52" s="787"/>
      <c r="L52" s="788"/>
      <c r="M52" s="819">
        <f>M26+M38+M50</f>
        <v>0</v>
      </c>
      <c r="N52" s="820"/>
      <c r="O52" s="820"/>
      <c r="P52" s="821"/>
    </row>
    <row r="53" spans="1:16" ht="15.95" customHeight="1" thickBot="1" x14ac:dyDescent="0.2">
      <c r="C53" s="24"/>
      <c r="D53" s="25"/>
      <c r="E53" s="25"/>
      <c r="F53" s="717"/>
      <c r="G53" s="715"/>
      <c r="H53" s="713"/>
      <c r="I53" s="55">
        <f>I52*30000</f>
        <v>0</v>
      </c>
      <c r="J53" s="789">
        <f>J52*15000</f>
        <v>0</v>
      </c>
      <c r="K53" s="790"/>
      <c r="L53" s="791"/>
      <c r="M53" s="822"/>
      <c r="N53" s="823"/>
      <c r="O53" s="823"/>
      <c r="P53" s="824"/>
    </row>
    <row r="54" spans="1:16" ht="15.95" customHeight="1" thickTop="1" x14ac:dyDescent="0.15">
      <c r="C54" s="24"/>
      <c r="D54" s="25"/>
      <c r="E54" s="25"/>
      <c r="F54" s="708" t="s">
        <v>89</v>
      </c>
      <c r="G54" s="709"/>
      <c r="H54" s="706">
        <f>ROUNDDOWN(H52,-3)</f>
        <v>0</v>
      </c>
      <c r="I54" s="780">
        <f>I53+J53</f>
        <v>0</v>
      </c>
      <c r="J54" s="781"/>
      <c r="K54" s="781"/>
      <c r="L54" s="782"/>
      <c r="M54" s="776">
        <f>H54+I54</f>
        <v>0</v>
      </c>
      <c r="N54" s="776"/>
      <c r="O54" s="776"/>
      <c r="P54" s="777"/>
    </row>
    <row r="55" spans="1:16" ht="15.95" customHeight="1" thickBot="1" x14ac:dyDescent="0.2">
      <c r="C55" s="24"/>
      <c r="D55" s="25"/>
      <c r="E55" s="25"/>
      <c r="F55" s="710"/>
      <c r="G55" s="711"/>
      <c r="H55" s="707"/>
      <c r="I55" s="783"/>
      <c r="J55" s="784"/>
      <c r="K55" s="784"/>
      <c r="L55" s="785"/>
      <c r="M55" s="778"/>
      <c r="N55" s="778"/>
      <c r="O55" s="778"/>
      <c r="P55" s="779"/>
    </row>
    <row r="56" spans="1:16" ht="15" customHeight="1" thickTop="1" x14ac:dyDescent="0.15">
      <c r="C56" s="24"/>
      <c r="D56" s="25"/>
      <c r="E56" s="25"/>
      <c r="F56" s="25"/>
      <c r="G56" s="25"/>
      <c r="H56"/>
      <c r="I56" s="17"/>
      <c r="J56" s="26"/>
      <c r="K56" s="26"/>
      <c r="L56" s="26"/>
      <c r="M56" s="26"/>
      <c r="N56" s="26"/>
      <c r="O56" s="26"/>
      <c r="P56" s="27"/>
    </row>
    <row r="57" spans="1:16" ht="24.95" customHeight="1" x14ac:dyDescent="0.15">
      <c r="A57" s="30" t="s">
        <v>32</v>
      </c>
      <c r="B57" s="30"/>
      <c r="C57" s="28"/>
      <c r="D57" s="28"/>
      <c r="E57" s="28"/>
      <c r="F57" s="28"/>
      <c r="G57" s="28"/>
      <c r="H57" s="28"/>
      <c r="I57" s="12"/>
    </row>
    <row r="58" spans="1:16" ht="30" customHeight="1" thickBot="1" x14ac:dyDescent="0.2">
      <c r="A58" s="604" t="s">
        <v>29</v>
      </c>
      <c r="B58" s="604"/>
      <c r="C58" s="604"/>
      <c r="D58" s="604"/>
      <c r="E58" s="604"/>
      <c r="F58" s="604"/>
      <c r="G58" s="604"/>
      <c r="H58" s="604"/>
      <c r="I58" s="604"/>
      <c r="J58" s="604"/>
      <c r="K58" s="604"/>
      <c r="L58" s="604"/>
      <c r="M58" s="604"/>
      <c r="N58" s="604"/>
      <c r="O58" s="604"/>
      <c r="P58" s="604"/>
    </row>
    <row r="59" spans="1:16" ht="15" customHeight="1" thickBot="1" x14ac:dyDescent="0.2">
      <c r="A59" s="21"/>
      <c r="C59" s="11" t="s">
        <v>82</v>
      </c>
    </row>
    <row r="60" spans="1:16" ht="15" customHeight="1" x14ac:dyDescent="0.15">
      <c r="A60" s="53"/>
      <c r="C60" s="11" t="s">
        <v>83</v>
      </c>
    </row>
    <row r="61" spans="1:16" ht="9.9499999999999993" customHeight="1" thickBot="1" x14ac:dyDescent="0.2"/>
    <row r="62" spans="1:16" ht="15" customHeight="1" thickBot="1" x14ac:dyDescent="0.2">
      <c r="A62" s="21"/>
      <c r="C62" s="11" t="s">
        <v>39</v>
      </c>
    </row>
    <row r="63" spans="1:16" ht="9.9499999999999993" customHeight="1" thickBot="1" x14ac:dyDescent="0.2"/>
    <row r="64" spans="1:16" ht="15" customHeight="1" thickBot="1" x14ac:dyDescent="0.2">
      <c r="A64" s="21"/>
      <c r="B64" s="32"/>
      <c r="C64" s="11" t="s">
        <v>44</v>
      </c>
    </row>
    <row r="65" spans="1:3" ht="15" customHeight="1" x14ac:dyDescent="0.15">
      <c r="B65" s="32"/>
      <c r="C65" s="11" t="s">
        <v>30</v>
      </c>
    </row>
    <row r="66" spans="1:3" ht="9.9499999999999993" customHeight="1" thickBot="1" x14ac:dyDescent="0.2"/>
    <row r="67" spans="1:3" ht="15" customHeight="1" thickBot="1" x14ac:dyDescent="0.2">
      <c r="A67" s="21"/>
      <c r="C67" s="11" t="s">
        <v>31</v>
      </c>
    </row>
    <row r="68" spans="1:3" ht="15" customHeight="1" x14ac:dyDescent="0.15">
      <c r="C68" s="11" t="s">
        <v>153</v>
      </c>
    </row>
    <row r="69" spans="1:3" ht="15" customHeight="1" x14ac:dyDescent="0.15">
      <c r="C69" s="11" t="s">
        <v>149</v>
      </c>
    </row>
    <row r="70" spans="1:3" ht="9.9499999999999993" customHeight="1" thickBot="1" x14ac:dyDescent="0.2"/>
    <row r="71" spans="1:3" ht="15" customHeight="1" thickBot="1" x14ac:dyDescent="0.2">
      <c r="A71" s="21"/>
      <c r="C71" s="11" t="s">
        <v>128</v>
      </c>
    </row>
    <row r="72" spans="1:3" ht="15" customHeight="1" x14ac:dyDescent="0.15">
      <c r="C72" s="11" t="s">
        <v>126</v>
      </c>
    </row>
    <row r="73" spans="1:3" ht="15" customHeight="1" x14ac:dyDescent="0.15">
      <c r="C73" s="11" t="s">
        <v>123</v>
      </c>
    </row>
    <row r="74" spans="1:3" ht="9.9499999999999993" customHeight="1" thickBot="1" x14ac:dyDescent="0.2"/>
    <row r="75" spans="1:3" ht="15" customHeight="1" thickBot="1" x14ac:dyDescent="0.2">
      <c r="A75" s="21"/>
      <c r="C75" s="11" t="s">
        <v>129</v>
      </c>
    </row>
    <row r="76" spans="1:3" ht="15" customHeight="1" x14ac:dyDescent="0.15">
      <c r="C76" s="11" t="s">
        <v>124</v>
      </c>
    </row>
    <row r="77" spans="1:3" ht="9.9499999999999993" customHeight="1" thickBot="1" x14ac:dyDescent="0.2"/>
    <row r="78" spans="1:3" ht="15" customHeight="1" thickBot="1" x14ac:dyDescent="0.2">
      <c r="A78" s="21"/>
      <c r="C78" s="11" t="s">
        <v>36</v>
      </c>
    </row>
    <row r="79" spans="1:3" ht="15" customHeight="1" x14ac:dyDescent="0.15">
      <c r="C79" s="11" t="s">
        <v>35</v>
      </c>
    </row>
    <row r="80" spans="1:3" ht="9" customHeight="1" x14ac:dyDescent="0.15"/>
  </sheetData>
  <mergeCells count="113">
    <mergeCell ref="M10:P11"/>
    <mergeCell ref="M54:P55"/>
    <mergeCell ref="I54:L55"/>
    <mergeCell ref="J52:L52"/>
    <mergeCell ref="J53:L53"/>
    <mergeCell ref="M13:P15"/>
    <mergeCell ref="M16:P25"/>
    <mergeCell ref="M26:P27"/>
    <mergeCell ref="M28:P37"/>
    <mergeCell ref="M38:P39"/>
    <mergeCell ref="M40:P49"/>
    <mergeCell ref="M50:P51"/>
    <mergeCell ref="M52:P53"/>
    <mergeCell ref="J14:L14"/>
    <mergeCell ref="J15:L15"/>
    <mergeCell ref="I13:L13"/>
    <mergeCell ref="J16:L25"/>
    <mergeCell ref="J26:L26"/>
    <mergeCell ref="J40:L49"/>
    <mergeCell ref="J50:L50"/>
    <mergeCell ref="J51:L51"/>
    <mergeCell ref="C38:C39"/>
    <mergeCell ref="C34:C35"/>
    <mergeCell ref="D34:D35"/>
    <mergeCell ref="I3:I4"/>
    <mergeCell ref="A8:P8"/>
    <mergeCell ref="E12:P12"/>
    <mergeCell ref="F16:F25"/>
    <mergeCell ref="G16:G25"/>
    <mergeCell ref="I16:I25"/>
    <mergeCell ref="E16:E25"/>
    <mergeCell ref="C16:C17"/>
    <mergeCell ref="D16:D17"/>
    <mergeCell ref="C18:C19"/>
    <mergeCell ref="D18:D19"/>
    <mergeCell ref="C22:C23"/>
    <mergeCell ref="D22:D23"/>
    <mergeCell ref="C20:C21"/>
    <mergeCell ref="D20:D21"/>
    <mergeCell ref="D24:D25"/>
    <mergeCell ref="A3:F4"/>
    <mergeCell ref="J3:P4"/>
    <mergeCell ref="A6:D7"/>
    <mergeCell ref="B9:C9"/>
    <mergeCell ref="B10:C10"/>
    <mergeCell ref="C48:C49"/>
    <mergeCell ref="D48:D49"/>
    <mergeCell ref="C50:C51"/>
    <mergeCell ref="D50:D51"/>
    <mergeCell ref="C30:C31"/>
    <mergeCell ref="D30:D31"/>
    <mergeCell ref="J27:L27"/>
    <mergeCell ref="J28:L37"/>
    <mergeCell ref="A58:P58"/>
    <mergeCell ref="F28:F37"/>
    <mergeCell ref="G28:G37"/>
    <mergeCell ref="I28:I37"/>
    <mergeCell ref="G38:G39"/>
    <mergeCell ref="G40:G49"/>
    <mergeCell ref="I40:I49"/>
    <mergeCell ref="C42:C43"/>
    <mergeCell ref="C32:C33"/>
    <mergeCell ref="D32:D33"/>
    <mergeCell ref="J38:L38"/>
    <mergeCell ref="J39:L39"/>
    <mergeCell ref="B16:B27"/>
    <mergeCell ref="B28:B39"/>
    <mergeCell ref="C28:C29"/>
    <mergeCell ref="D28:D29"/>
    <mergeCell ref="D26:D27"/>
    <mergeCell ref="E50:E51"/>
    <mergeCell ref="F50:F51"/>
    <mergeCell ref="G50:G51"/>
    <mergeCell ref="D46:D47"/>
    <mergeCell ref="E40:E49"/>
    <mergeCell ref="F40:F49"/>
    <mergeCell ref="D42:D43"/>
    <mergeCell ref="D44:D45"/>
    <mergeCell ref="E28:E37"/>
    <mergeCell ref="B40:B51"/>
    <mergeCell ref="C40:C41"/>
    <mergeCell ref="D40:D41"/>
    <mergeCell ref="C44:C45"/>
    <mergeCell ref="C46:C47"/>
    <mergeCell ref="H38:H39"/>
    <mergeCell ref="H40:H49"/>
    <mergeCell ref="H50:H51"/>
    <mergeCell ref="H14:H15"/>
    <mergeCell ref="B13:B15"/>
    <mergeCell ref="C13:C15"/>
    <mergeCell ref="D13:D15"/>
    <mergeCell ref="E14:E15"/>
    <mergeCell ref="F14:F15"/>
    <mergeCell ref="E26:E27"/>
    <mergeCell ref="F26:F27"/>
    <mergeCell ref="G26:G27"/>
    <mergeCell ref="D38:D39"/>
    <mergeCell ref="E38:E39"/>
    <mergeCell ref="F38:F39"/>
    <mergeCell ref="C24:C25"/>
    <mergeCell ref="C36:C37"/>
    <mergeCell ref="D36:D37"/>
    <mergeCell ref="C26:C27"/>
    <mergeCell ref="H54:H55"/>
    <mergeCell ref="F54:G55"/>
    <mergeCell ref="H52:H53"/>
    <mergeCell ref="G52:G53"/>
    <mergeCell ref="F52:F53"/>
    <mergeCell ref="G14:G15"/>
    <mergeCell ref="E13:H13"/>
    <mergeCell ref="H16:H25"/>
    <mergeCell ref="H26:H27"/>
    <mergeCell ref="H28:H37"/>
  </mergeCells>
  <phoneticPr fontId="3"/>
  <dataValidations count="6">
    <dataValidation type="whole" operator="lessThanOrEqual" allowBlank="1" showInputMessage="1" showErrorMessage="1" sqref="I16 I28 I40" xr:uid="{00000000-0002-0000-0300-000001000000}">
      <formula1>G16</formula1>
    </dataValidation>
    <dataValidation type="whole" operator="equal" allowBlank="1" showInputMessage="1" sqref="G26:G27 G38:G39 G50:G51" xr:uid="{00000000-0002-0000-0300-000002000000}">
      <formula1>G16</formula1>
    </dataValidation>
    <dataValidation type="decimal" operator="greaterThan" allowBlank="1" showInputMessage="1" errorTitle="入力ミス" error="購入額(税込み)が１台30,000円未満の場合は、助成対象外となります。" sqref="D18:D25 D30:D37 D42:D49" xr:uid="{00000000-0002-0000-0300-000004000000}">
      <formula1>29999.9999999999</formula1>
    </dataValidation>
    <dataValidation allowBlank="1" showInputMessage="1" sqref="G28 G40 G16" xr:uid="{00000000-0002-0000-0300-000006000000}"/>
    <dataValidation type="decimal" operator="greaterThan" allowBlank="1" showInputMessage="1" showErrorMessage="1" errorTitle="入力ミス" error="購入額(税込み)が１台30,000円未満の場合は、助成対象外となります。" sqref="D50:F50 D26:F26 E40 D38:F38 E16 E28" xr:uid="{00000000-0002-0000-0300-000007000000}">
      <formula1>29999.9999999999</formula1>
    </dataValidation>
    <dataValidation type="decimal" operator="equal" allowBlank="1" showInputMessage="1" showErrorMessage="1" errorTitle="入力ミス" error="都立高校では、一定の保護者負担額（30,000円）が設定されており、本助成金においても、同額を控除します。" sqref="F16 F28 F40" xr:uid="{00000000-0002-0000-0300-000008000000}">
      <formula1>-30000</formula1>
    </dataValidation>
  </dataValidations>
  <pageMargins left="0.19685039370078741" right="0.19685039370078741" top="0.31496062992125984" bottom="0" header="0.11811023622047245" footer="0.19685039370078741"/>
  <pageSetup paperSize="9" scale="80" firstPageNumber="15" orientation="portrait" useFirstPageNumber="1" horizontalDpi="300" verticalDpi="300" r:id="rId1"/>
  <headerFooter scaleWithDoc="0"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9000000}">
          <x14:formula1>
            <xm:f>データ!$B$2</xm:f>
          </x14:formula1>
          <xm:sqref>B64 B62 B78 B75 B67 B71 B59:B60 A60</xm:sqref>
        </x14:dataValidation>
        <x14:dataValidation type="list" allowBlank="1" showInputMessage="1" showErrorMessage="1" xr:uid="{9152BFD9-97E1-42B2-BAC3-6B291819FF3B}">
          <x14:formula1>
            <xm:f>データ!$A$2:$A$3</xm:f>
          </x14:formula1>
          <xm:sqref>D9:D11</xm:sqref>
        </x14:dataValidation>
        <x14:dataValidation type="list" allowBlank="1" showInputMessage="1" showErrorMessage="1" xr:uid="{0A75B569-3C09-4881-BB50-B6F0636202CC}">
          <x14:formula1>
            <xm:f>データ!$B$2:$B$3</xm:f>
          </x14:formula1>
          <xm:sqref>A59 A62 A64 A67 A71 A75 A78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70B61-8AB9-4671-8356-37499FA17718}">
  <sheetPr>
    <tabColor theme="6" tint="0.39997558519241921"/>
  </sheetPr>
  <dimension ref="A1:P80"/>
  <sheetViews>
    <sheetView view="pageBreakPreview" zoomScale="90" zoomScaleNormal="100" zoomScaleSheetLayoutView="90" workbookViewId="0">
      <selection activeCell="C1" sqref="C1"/>
    </sheetView>
  </sheetViews>
  <sheetFormatPr defaultColWidth="8.7265625" defaultRowHeight="13.5" x14ac:dyDescent="0.15"/>
  <cols>
    <col min="1" max="1" width="1.90625" style="11" customWidth="1"/>
    <col min="2" max="2" width="2.6328125" style="11" customWidth="1"/>
    <col min="3" max="3" width="11.6328125" style="11" customWidth="1"/>
    <col min="4" max="6" width="8.1796875" style="11" customWidth="1"/>
    <col min="7" max="7" width="4.6328125" style="11" customWidth="1"/>
    <col min="8" max="9" width="9.6328125" style="11" customWidth="1"/>
    <col min="10" max="16" width="3" style="11" customWidth="1"/>
    <col min="17" max="16384" width="8.7265625" style="11"/>
  </cols>
  <sheetData>
    <row r="1" spans="1:16" s="1" customFormat="1" ht="18" customHeight="1" x14ac:dyDescent="0.15"/>
    <row r="2" spans="1:16" ht="12" customHeight="1" thickBot="1" x14ac:dyDescent="0.2">
      <c r="A2" s="1"/>
      <c r="B2" s="1"/>
    </row>
    <row r="3" spans="1:16" ht="13.5" customHeight="1" x14ac:dyDescent="0.15">
      <c r="A3" s="767" t="s">
        <v>133</v>
      </c>
      <c r="B3" s="768"/>
      <c r="C3" s="768"/>
      <c r="D3" s="768"/>
      <c r="E3" s="768"/>
      <c r="F3" s="769"/>
      <c r="G3"/>
      <c r="H3"/>
      <c r="I3" s="417" t="s">
        <v>23</v>
      </c>
      <c r="J3" s="646"/>
      <c r="K3" s="647"/>
      <c r="L3" s="647"/>
      <c r="M3" s="647"/>
      <c r="N3" s="647"/>
      <c r="O3" s="647"/>
      <c r="P3" s="648"/>
    </row>
    <row r="4" spans="1:16" ht="14.25" customHeight="1" thickBot="1" x14ac:dyDescent="0.2">
      <c r="A4" s="770"/>
      <c r="B4" s="771"/>
      <c r="C4" s="771"/>
      <c r="D4" s="771"/>
      <c r="E4" s="771"/>
      <c r="F4" s="772"/>
      <c r="G4"/>
      <c r="H4"/>
      <c r="I4" s="418"/>
      <c r="J4" s="649"/>
      <c r="K4" s="650"/>
      <c r="L4" s="650"/>
      <c r="M4" s="650"/>
      <c r="N4" s="650"/>
      <c r="O4" s="650"/>
      <c r="P4" s="651"/>
    </row>
    <row r="5" spans="1:16" ht="24" customHeight="1" x14ac:dyDescent="0.15">
      <c r="C5" s="13"/>
      <c r="D5" s="13"/>
      <c r="E5" s="12"/>
      <c r="F5" s="12"/>
      <c r="G5" s="12"/>
      <c r="H5" s="12"/>
      <c r="I5" s="98" t="s">
        <v>140</v>
      </c>
      <c r="J5" s="94"/>
      <c r="K5" s="95"/>
      <c r="L5" s="95"/>
      <c r="M5" s="95"/>
      <c r="N5" s="95"/>
      <c r="O5" s="95"/>
      <c r="P5" s="114"/>
    </row>
    <row r="6" spans="1:16" ht="15" customHeight="1" x14ac:dyDescent="0.15">
      <c r="A6" s="773" t="s">
        <v>27</v>
      </c>
      <c r="B6" s="773"/>
      <c r="C6" s="773"/>
      <c r="D6" s="773"/>
      <c r="E6" s="28"/>
      <c r="F6"/>
      <c r="G6"/>
      <c r="H6"/>
      <c r="I6"/>
    </row>
    <row r="7" spans="1:16" ht="15" customHeight="1" x14ac:dyDescent="0.15">
      <c r="A7" s="773"/>
      <c r="B7" s="773"/>
      <c r="C7" s="773"/>
      <c r="D7" s="773"/>
      <c r="E7" s="28"/>
      <c r="F7"/>
      <c r="G7"/>
      <c r="H7"/>
      <c r="I7"/>
    </row>
    <row r="8" spans="1:16" ht="39.950000000000003" customHeight="1" x14ac:dyDescent="0.15">
      <c r="A8" s="604" t="s">
        <v>65</v>
      </c>
      <c r="B8" s="604"/>
      <c r="C8" s="604"/>
      <c r="D8" s="604"/>
      <c r="E8" s="604"/>
      <c r="F8" s="604"/>
      <c r="G8" s="604"/>
      <c r="H8" s="604"/>
      <c r="I8" s="604"/>
      <c r="J8" s="604"/>
      <c r="K8" s="604"/>
      <c r="L8" s="604"/>
      <c r="M8" s="604"/>
      <c r="N8" s="604"/>
      <c r="O8" s="604"/>
      <c r="P8" s="604"/>
    </row>
    <row r="9" spans="1:16" ht="18" customHeight="1" x14ac:dyDescent="0.15">
      <c r="A9" s="102"/>
      <c r="B9" s="414" t="s">
        <v>155</v>
      </c>
      <c r="C9" s="415"/>
      <c r="D9" s="104"/>
      <c r="E9" s="102"/>
      <c r="F9" s="102"/>
      <c r="G9" s="102"/>
      <c r="H9" s="102"/>
      <c r="I9" s="102"/>
      <c r="J9" s="102"/>
      <c r="K9" s="102"/>
      <c r="L9" s="102"/>
      <c r="M9" s="102"/>
      <c r="N9" s="102"/>
      <c r="O9" s="102"/>
      <c r="P9" s="102"/>
    </row>
    <row r="10" spans="1:16" ht="18" customHeight="1" x14ac:dyDescent="0.15">
      <c r="A10" s="28"/>
      <c r="B10" s="414" t="s">
        <v>154</v>
      </c>
      <c r="C10" s="415"/>
      <c r="D10" s="104"/>
      <c r="E10" s="23"/>
      <c r="F10" s="23"/>
      <c r="G10" s="23"/>
      <c r="H10" s="23"/>
      <c r="I10" s="23"/>
      <c r="J10" s="23"/>
      <c r="K10" s="23"/>
      <c r="L10" s="23"/>
      <c r="M10" s="774" t="s">
        <v>20</v>
      </c>
      <c r="N10" s="774"/>
      <c r="O10" s="774"/>
      <c r="P10" s="774"/>
    </row>
    <row r="11" spans="1:16" ht="5.0999999999999996" customHeight="1" x14ac:dyDescent="0.15">
      <c r="A11" s="28"/>
      <c r="B11" s="103"/>
      <c r="C11" s="103"/>
      <c r="D11" s="105"/>
      <c r="E11" s="23"/>
      <c r="F11" s="23"/>
      <c r="G11" s="23"/>
      <c r="H11" s="23"/>
      <c r="I11" s="23"/>
      <c r="J11" s="23"/>
      <c r="K11" s="23"/>
      <c r="L11" s="23"/>
      <c r="M11" s="775"/>
      <c r="N11" s="775"/>
      <c r="O11" s="775"/>
      <c r="P11" s="775"/>
    </row>
    <row r="12" spans="1:16" ht="20.100000000000001" customHeight="1" x14ac:dyDescent="0.15">
      <c r="A12" s="28"/>
      <c r="B12" s="28"/>
      <c r="C12" s="17"/>
      <c r="D12" s="17"/>
      <c r="E12" s="764" t="s">
        <v>158</v>
      </c>
      <c r="F12" s="765"/>
      <c r="G12" s="765"/>
      <c r="H12" s="765"/>
      <c r="I12" s="765"/>
      <c r="J12" s="765"/>
      <c r="K12" s="765"/>
      <c r="L12" s="765"/>
      <c r="M12" s="765"/>
      <c r="N12" s="765"/>
      <c r="O12" s="765"/>
      <c r="P12" s="766"/>
    </row>
    <row r="13" spans="1:16" s="15" customFormat="1" ht="20.100000000000001" customHeight="1" x14ac:dyDescent="0.15">
      <c r="B13" s="503" t="s">
        <v>47</v>
      </c>
      <c r="C13" s="734" t="s">
        <v>37</v>
      </c>
      <c r="D13" s="658" t="s">
        <v>84</v>
      </c>
      <c r="E13" s="719" t="s">
        <v>58</v>
      </c>
      <c r="F13" s="720"/>
      <c r="G13" s="720"/>
      <c r="H13" s="721"/>
      <c r="I13" s="829" t="s">
        <v>73</v>
      </c>
      <c r="J13" s="830"/>
      <c r="K13" s="830"/>
      <c r="L13" s="831"/>
      <c r="M13" s="792" t="s">
        <v>92</v>
      </c>
      <c r="N13" s="793"/>
      <c r="O13" s="793"/>
      <c r="P13" s="794"/>
    </row>
    <row r="14" spans="1:16" s="15" customFormat="1" ht="30" customHeight="1" x14ac:dyDescent="0.15">
      <c r="B14" s="504"/>
      <c r="C14" s="735"/>
      <c r="D14" s="659"/>
      <c r="E14" s="435" t="s">
        <v>85</v>
      </c>
      <c r="F14" s="412" t="s">
        <v>88</v>
      </c>
      <c r="G14" s="537" t="s">
        <v>86</v>
      </c>
      <c r="H14" s="731" t="s">
        <v>90</v>
      </c>
      <c r="I14" s="100" t="s">
        <v>91</v>
      </c>
      <c r="J14" s="664" t="s">
        <v>87</v>
      </c>
      <c r="K14" s="665"/>
      <c r="L14" s="825"/>
      <c r="M14" s="795"/>
      <c r="N14" s="796"/>
      <c r="O14" s="796"/>
      <c r="P14" s="797"/>
    </row>
    <row r="15" spans="1:16" s="15" customFormat="1" ht="24.95" customHeight="1" thickBot="1" x14ac:dyDescent="0.2">
      <c r="B15" s="733"/>
      <c r="C15" s="736"/>
      <c r="D15" s="660"/>
      <c r="E15" s="437"/>
      <c r="F15" s="737"/>
      <c r="G15" s="718"/>
      <c r="H15" s="732"/>
      <c r="I15" s="56">
        <v>30000</v>
      </c>
      <c r="J15" s="826">
        <v>15000</v>
      </c>
      <c r="K15" s="827"/>
      <c r="L15" s="828"/>
      <c r="M15" s="798"/>
      <c r="N15" s="799"/>
      <c r="O15" s="799"/>
      <c r="P15" s="800"/>
    </row>
    <row r="16" spans="1:16" s="16" customFormat="1" ht="9.9499999999999993" customHeight="1" x14ac:dyDescent="0.15">
      <c r="B16" s="416" t="s">
        <v>48</v>
      </c>
      <c r="C16" s="405"/>
      <c r="D16" s="727"/>
      <c r="E16" s="747"/>
      <c r="F16" s="396"/>
      <c r="G16" s="386"/>
      <c r="H16" s="722"/>
      <c r="I16" s="756"/>
      <c r="J16" s="755"/>
      <c r="K16" s="756"/>
      <c r="L16" s="756"/>
      <c r="M16" s="801"/>
      <c r="N16" s="802"/>
      <c r="O16" s="802"/>
      <c r="P16" s="803"/>
    </row>
    <row r="17" spans="2:16" s="16" customFormat="1" ht="9.9499999999999993" customHeight="1" x14ac:dyDescent="0.15">
      <c r="B17" s="416"/>
      <c r="C17" s="406"/>
      <c r="D17" s="728"/>
      <c r="E17" s="748"/>
      <c r="F17" s="397"/>
      <c r="G17" s="387"/>
      <c r="H17" s="723"/>
      <c r="I17" s="758"/>
      <c r="J17" s="757"/>
      <c r="K17" s="758"/>
      <c r="L17" s="758"/>
      <c r="M17" s="804"/>
      <c r="N17" s="805"/>
      <c r="O17" s="805"/>
      <c r="P17" s="806"/>
    </row>
    <row r="18" spans="2:16" s="16" customFormat="1" ht="9.9499999999999993" customHeight="1" x14ac:dyDescent="0.15">
      <c r="B18" s="416"/>
      <c r="C18" s="389"/>
      <c r="D18" s="741"/>
      <c r="E18" s="748"/>
      <c r="F18" s="397"/>
      <c r="G18" s="387"/>
      <c r="H18" s="723"/>
      <c r="I18" s="758"/>
      <c r="J18" s="757"/>
      <c r="K18" s="758"/>
      <c r="L18" s="758"/>
      <c r="M18" s="804"/>
      <c r="N18" s="805"/>
      <c r="O18" s="805"/>
      <c r="P18" s="806"/>
    </row>
    <row r="19" spans="2:16" s="16" customFormat="1" ht="9.9499999999999993" customHeight="1" x14ac:dyDescent="0.15">
      <c r="B19" s="416"/>
      <c r="C19" s="389"/>
      <c r="D19" s="741"/>
      <c r="E19" s="748"/>
      <c r="F19" s="397"/>
      <c r="G19" s="387"/>
      <c r="H19" s="723"/>
      <c r="I19" s="758"/>
      <c r="J19" s="757"/>
      <c r="K19" s="758"/>
      <c r="L19" s="758"/>
      <c r="M19" s="804"/>
      <c r="N19" s="805"/>
      <c r="O19" s="805"/>
      <c r="P19" s="806"/>
    </row>
    <row r="20" spans="2:16" s="16" customFormat="1" ht="9.9499999999999993" customHeight="1" x14ac:dyDescent="0.15">
      <c r="B20" s="416"/>
      <c r="C20" s="389"/>
      <c r="D20" s="741"/>
      <c r="E20" s="748"/>
      <c r="F20" s="397"/>
      <c r="G20" s="387"/>
      <c r="H20" s="723"/>
      <c r="I20" s="758"/>
      <c r="J20" s="757"/>
      <c r="K20" s="758"/>
      <c r="L20" s="758"/>
      <c r="M20" s="804"/>
      <c r="N20" s="805"/>
      <c r="O20" s="805"/>
      <c r="P20" s="806"/>
    </row>
    <row r="21" spans="2:16" s="16" customFormat="1" ht="9.9499999999999993" customHeight="1" x14ac:dyDescent="0.15">
      <c r="B21" s="416"/>
      <c r="C21" s="389"/>
      <c r="D21" s="741"/>
      <c r="E21" s="748"/>
      <c r="F21" s="397"/>
      <c r="G21" s="387"/>
      <c r="H21" s="723"/>
      <c r="I21" s="758"/>
      <c r="J21" s="757"/>
      <c r="K21" s="758"/>
      <c r="L21" s="758"/>
      <c r="M21" s="804"/>
      <c r="N21" s="805"/>
      <c r="O21" s="805"/>
      <c r="P21" s="806"/>
    </row>
    <row r="22" spans="2:16" s="16" customFormat="1" ht="9.9499999999999993" customHeight="1" x14ac:dyDescent="0.15">
      <c r="B22" s="416"/>
      <c r="C22" s="389"/>
      <c r="D22" s="741"/>
      <c r="E22" s="748"/>
      <c r="F22" s="397"/>
      <c r="G22" s="387"/>
      <c r="H22" s="723"/>
      <c r="I22" s="758"/>
      <c r="J22" s="757"/>
      <c r="K22" s="758"/>
      <c r="L22" s="758"/>
      <c r="M22" s="804"/>
      <c r="N22" s="805"/>
      <c r="O22" s="805"/>
      <c r="P22" s="806"/>
    </row>
    <row r="23" spans="2:16" s="16" customFormat="1" ht="9.9499999999999993" customHeight="1" x14ac:dyDescent="0.15">
      <c r="B23" s="416"/>
      <c r="C23" s="389"/>
      <c r="D23" s="741"/>
      <c r="E23" s="748"/>
      <c r="F23" s="397"/>
      <c r="G23" s="387"/>
      <c r="H23" s="723"/>
      <c r="I23" s="758"/>
      <c r="J23" s="757"/>
      <c r="K23" s="758"/>
      <c r="L23" s="758"/>
      <c r="M23" s="804"/>
      <c r="N23" s="805"/>
      <c r="O23" s="805"/>
      <c r="P23" s="806"/>
    </row>
    <row r="24" spans="2:16" s="16" customFormat="1" ht="9.9499999999999993" customHeight="1" x14ac:dyDescent="0.15">
      <c r="B24" s="416"/>
      <c r="C24" s="739"/>
      <c r="D24" s="740"/>
      <c r="E24" s="748"/>
      <c r="F24" s="397"/>
      <c r="G24" s="387"/>
      <c r="H24" s="723"/>
      <c r="I24" s="758"/>
      <c r="J24" s="757"/>
      <c r="K24" s="758"/>
      <c r="L24" s="758"/>
      <c r="M24" s="804"/>
      <c r="N24" s="805"/>
      <c r="O24" s="805"/>
      <c r="P24" s="806"/>
    </row>
    <row r="25" spans="2:16" s="16" customFormat="1" ht="9.9499999999999993" customHeight="1" thickBot="1" x14ac:dyDescent="0.2">
      <c r="B25" s="416"/>
      <c r="C25" s="389"/>
      <c r="D25" s="741"/>
      <c r="E25" s="749"/>
      <c r="F25" s="398"/>
      <c r="G25" s="388"/>
      <c r="H25" s="724"/>
      <c r="I25" s="760"/>
      <c r="J25" s="759"/>
      <c r="K25" s="760"/>
      <c r="L25" s="760"/>
      <c r="M25" s="807"/>
      <c r="N25" s="808"/>
      <c r="O25" s="808"/>
      <c r="P25" s="809"/>
    </row>
    <row r="26" spans="2:16" ht="15.95" customHeight="1" x14ac:dyDescent="0.15">
      <c r="B26" s="416"/>
      <c r="C26" s="427" t="s">
        <v>79</v>
      </c>
      <c r="D26" s="607">
        <f>SUM(D16:D25)</f>
        <v>0</v>
      </c>
      <c r="E26" s="429">
        <f>IF(D26=0,0,IF(D26&gt;100000,100000,IF(D26&lt;=30000,"3万円以下は対象外です",D26)))</f>
        <v>0</v>
      </c>
      <c r="F26" s="738">
        <v>-30000</v>
      </c>
      <c r="G26" s="425"/>
      <c r="H26" s="725">
        <f>(E26+F26)*G26</f>
        <v>0</v>
      </c>
      <c r="I26" s="57">
        <v>0</v>
      </c>
      <c r="J26" s="761">
        <v>0</v>
      </c>
      <c r="K26" s="762"/>
      <c r="L26" s="763"/>
      <c r="M26" s="810">
        <f>H26+I27+J27</f>
        <v>0</v>
      </c>
      <c r="N26" s="811"/>
      <c r="O26" s="811"/>
      <c r="P26" s="812"/>
    </row>
    <row r="27" spans="2:16" ht="15.95" customHeight="1" thickBot="1" x14ac:dyDescent="0.2">
      <c r="B27" s="416"/>
      <c r="C27" s="444"/>
      <c r="D27" s="608"/>
      <c r="E27" s="445"/>
      <c r="F27" s="557"/>
      <c r="G27" s="426"/>
      <c r="H27" s="726"/>
      <c r="I27" s="58">
        <f>I26*I15</f>
        <v>0</v>
      </c>
      <c r="J27" s="752">
        <f>J26*J15</f>
        <v>0</v>
      </c>
      <c r="K27" s="753"/>
      <c r="L27" s="754"/>
      <c r="M27" s="813"/>
      <c r="N27" s="814"/>
      <c r="O27" s="814"/>
      <c r="P27" s="815"/>
    </row>
    <row r="28" spans="2:16" s="16" customFormat="1" ht="9.9499999999999993" customHeight="1" x14ac:dyDescent="0.15">
      <c r="B28" s="416" t="s">
        <v>49</v>
      </c>
      <c r="C28" s="405"/>
      <c r="D28" s="727"/>
      <c r="E28" s="747"/>
      <c r="F28" s="396"/>
      <c r="G28" s="386"/>
      <c r="H28" s="722"/>
      <c r="I28" s="756"/>
      <c r="J28" s="755"/>
      <c r="K28" s="756"/>
      <c r="L28" s="756"/>
      <c r="M28" s="801"/>
      <c r="N28" s="802"/>
      <c r="O28" s="802"/>
      <c r="P28" s="803"/>
    </row>
    <row r="29" spans="2:16" s="16" customFormat="1" ht="9.9499999999999993" customHeight="1" x14ac:dyDescent="0.15">
      <c r="B29" s="416"/>
      <c r="C29" s="406"/>
      <c r="D29" s="728"/>
      <c r="E29" s="748"/>
      <c r="F29" s="397"/>
      <c r="G29" s="387"/>
      <c r="H29" s="723"/>
      <c r="I29" s="758"/>
      <c r="J29" s="757"/>
      <c r="K29" s="758"/>
      <c r="L29" s="758"/>
      <c r="M29" s="804"/>
      <c r="N29" s="805"/>
      <c r="O29" s="805"/>
      <c r="P29" s="806"/>
    </row>
    <row r="30" spans="2:16" s="16" customFormat="1" ht="9.9499999999999993" customHeight="1" x14ac:dyDescent="0.15">
      <c r="B30" s="416"/>
      <c r="C30" s="389"/>
      <c r="D30" s="741"/>
      <c r="E30" s="748"/>
      <c r="F30" s="397"/>
      <c r="G30" s="387"/>
      <c r="H30" s="723"/>
      <c r="I30" s="758"/>
      <c r="J30" s="757"/>
      <c r="K30" s="758"/>
      <c r="L30" s="758"/>
      <c r="M30" s="804"/>
      <c r="N30" s="805"/>
      <c r="O30" s="805"/>
      <c r="P30" s="806"/>
    </row>
    <row r="31" spans="2:16" s="16" customFormat="1" ht="9.9499999999999993" customHeight="1" x14ac:dyDescent="0.15">
      <c r="B31" s="416"/>
      <c r="C31" s="389"/>
      <c r="D31" s="741"/>
      <c r="E31" s="748"/>
      <c r="F31" s="397"/>
      <c r="G31" s="387"/>
      <c r="H31" s="723"/>
      <c r="I31" s="758"/>
      <c r="J31" s="757"/>
      <c r="K31" s="758"/>
      <c r="L31" s="758"/>
      <c r="M31" s="804"/>
      <c r="N31" s="805"/>
      <c r="O31" s="805"/>
      <c r="P31" s="806"/>
    </row>
    <row r="32" spans="2:16" s="16" customFormat="1" ht="9.9499999999999993" customHeight="1" x14ac:dyDescent="0.15">
      <c r="B32" s="416"/>
      <c r="C32" s="389"/>
      <c r="D32" s="741"/>
      <c r="E32" s="748"/>
      <c r="F32" s="397"/>
      <c r="G32" s="387"/>
      <c r="H32" s="723"/>
      <c r="I32" s="758"/>
      <c r="J32" s="757"/>
      <c r="K32" s="758"/>
      <c r="L32" s="758"/>
      <c r="M32" s="804"/>
      <c r="N32" s="805"/>
      <c r="O32" s="805"/>
      <c r="P32" s="806"/>
    </row>
    <row r="33" spans="2:16" s="16" customFormat="1" ht="9.9499999999999993" customHeight="1" x14ac:dyDescent="0.15">
      <c r="B33" s="416"/>
      <c r="C33" s="389"/>
      <c r="D33" s="741"/>
      <c r="E33" s="748"/>
      <c r="F33" s="397"/>
      <c r="G33" s="387"/>
      <c r="H33" s="723"/>
      <c r="I33" s="758"/>
      <c r="J33" s="757"/>
      <c r="K33" s="758"/>
      <c r="L33" s="758"/>
      <c r="M33" s="804"/>
      <c r="N33" s="805"/>
      <c r="O33" s="805"/>
      <c r="P33" s="806"/>
    </row>
    <row r="34" spans="2:16" s="16" customFormat="1" ht="9.9499999999999993" customHeight="1" x14ac:dyDescent="0.15">
      <c r="B34" s="416"/>
      <c r="C34" s="389"/>
      <c r="D34" s="741"/>
      <c r="E34" s="748"/>
      <c r="F34" s="397"/>
      <c r="G34" s="387"/>
      <c r="H34" s="723"/>
      <c r="I34" s="758"/>
      <c r="J34" s="757"/>
      <c r="K34" s="758"/>
      <c r="L34" s="758"/>
      <c r="M34" s="804"/>
      <c r="N34" s="805"/>
      <c r="O34" s="805"/>
      <c r="P34" s="806"/>
    </row>
    <row r="35" spans="2:16" s="16" customFormat="1" ht="9.9499999999999993" customHeight="1" x14ac:dyDescent="0.15">
      <c r="B35" s="416"/>
      <c r="C35" s="389"/>
      <c r="D35" s="741"/>
      <c r="E35" s="748"/>
      <c r="F35" s="397"/>
      <c r="G35" s="387"/>
      <c r="H35" s="723"/>
      <c r="I35" s="758"/>
      <c r="J35" s="757"/>
      <c r="K35" s="758"/>
      <c r="L35" s="758"/>
      <c r="M35" s="804"/>
      <c r="N35" s="805"/>
      <c r="O35" s="805"/>
      <c r="P35" s="806"/>
    </row>
    <row r="36" spans="2:16" s="16" customFormat="1" ht="9.9499999999999993" customHeight="1" x14ac:dyDescent="0.15">
      <c r="B36" s="416"/>
      <c r="C36" s="739"/>
      <c r="D36" s="740"/>
      <c r="E36" s="748"/>
      <c r="F36" s="397"/>
      <c r="G36" s="387"/>
      <c r="H36" s="723"/>
      <c r="I36" s="758"/>
      <c r="J36" s="757"/>
      <c r="K36" s="758"/>
      <c r="L36" s="758"/>
      <c r="M36" s="804"/>
      <c r="N36" s="805"/>
      <c r="O36" s="805"/>
      <c r="P36" s="806"/>
    </row>
    <row r="37" spans="2:16" s="16" customFormat="1" ht="9.9499999999999993" customHeight="1" thickBot="1" x14ac:dyDescent="0.2">
      <c r="B37" s="416"/>
      <c r="C37" s="389"/>
      <c r="D37" s="741"/>
      <c r="E37" s="749"/>
      <c r="F37" s="398"/>
      <c r="G37" s="388"/>
      <c r="H37" s="724"/>
      <c r="I37" s="760"/>
      <c r="J37" s="759"/>
      <c r="K37" s="760"/>
      <c r="L37" s="760"/>
      <c r="M37" s="807"/>
      <c r="N37" s="808"/>
      <c r="O37" s="808"/>
      <c r="P37" s="809"/>
    </row>
    <row r="38" spans="2:16" ht="15.95" customHeight="1" x14ac:dyDescent="0.15">
      <c r="B38" s="416"/>
      <c r="C38" s="427" t="s">
        <v>79</v>
      </c>
      <c r="D38" s="607">
        <f>SUM(D28:D37)</f>
        <v>0</v>
      </c>
      <c r="E38" s="429">
        <f>IF(D38=0,0,IF(D38&gt;100000,100000,IF(D38&lt;=30000,"3万円以下は対象外です",D38)))</f>
        <v>0</v>
      </c>
      <c r="F38" s="738">
        <v>-30000</v>
      </c>
      <c r="G38" s="425"/>
      <c r="H38" s="725">
        <f>(E38+F38)*G38</f>
        <v>0</v>
      </c>
      <c r="I38" s="57">
        <v>0</v>
      </c>
      <c r="J38" s="761">
        <v>0</v>
      </c>
      <c r="K38" s="762"/>
      <c r="L38" s="763"/>
      <c r="M38" s="810">
        <f>H38+I39+J39</f>
        <v>0</v>
      </c>
      <c r="N38" s="811"/>
      <c r="O38" s="811"/>
      <c r="P38" s="812"/>
    </row>
    <row r="39" spans="2:16" ht="15.95" customHeight="1" thickBot="1" x14ac:dyDescent="0.2">
      <c r="B39" s="416"/>
      <c r="C39" s="444"/>
      <c r="D39" s="608"/>
      <c r="E39" s="445"/>
      <c r="F39" s="557"/>
      <c r="G39" s="426"/>
      <c r="H39" s="726"/>
      <c r="I39" s="58">
        <f>I38*I15</f>
        <v>0</v>
      </c>
      <c r="J39" s="752">
        <f>J38*J15</f>
        <v>0</v>
      </c>
      <c r="K39" s="753"/>
      <c r="L39" s="754"/>
      <c r="M39" s="813"/>
      <c r="N39" s="814"/>
      <c r="O39" s="814"/>
      <c r="P39" s="815"/>
    </row>
    <row r="40" spans="2:16" s="16" customFormat="1" ht="9.9499999999999993" customHeight="1" x14ac:dyDescent="0.15">
      <c r="B40" s="416" t="s">
        <v>50</v>
      </c>
      <c r="C40" s="405"/>
      <c r="D40" s="727"/>
      <c r="E40" s="747"/>
      <c r="F40" s="396"/>
      <c r="G40" s="386"/>
      <c r="H40" s="722"/>
      <c r="I40" s="756"/>
      <c r="J40" s="755"/>
      <c r="K40" s="756"/>
      <c r="L40" s="756"/>
      <c r="M40" s="801"/>
      <c r="N40" s="802"/>
      <c r="O40" s="802"/>
      <c r="P40" s="803"/>
    </row>
    <row r="41" spans="2:16" s="16" customFormat="1" ht="9.9499999999999993" customHeight="1" x14ac:dyDescent="0.15">
      <c r="B41" s="416"/>
      <c r="C41" s="406"/>
      <c r="D41" s="728"/>
      <c r="E41" s="748"/>
      <c r="F41" s="397"/>
      <c r="G41" s="387"/>
      <c r="H41" s="723"/>
      <c r="I41" s="758"/>
      <c r="J41" s="757"/>
      <c r="K41" s="758"/>
      <c r="L41" s="758"/>
      <c r="M41" s="804"/>
      <c r="N41" s="805"/>
      <c r="O41" s="805"/>
      <c r="P41" s="806"/>
    </row>
    <row r="42" spans="2:16" s="16" customFormat="1" ht="9.9499999999999993" customHeight="1" x14ac:dyDescent="0.15">
      <c r="B42" s="416"/>
      <c r="C42" s="389"/>
      <c r="D42" s="741"/>
      <c r="E42" s="748"/>
      <c r="F42" s="397"/>
      <c r="G42" s="387"/>
      <c r="H42" s="723"/>
      <c r="I42" s="758"/>
      <c r="J42" s="757"/>
      <c r="K42" s="758"/>
      <c r="L42" s="758"/>
      <c r="M42" s="804"/>
      <c r="N42" s="805"/>
      <c r="O42" s="805"/>
      <c r="P42" s="806"/>
    </row>
    <row r="43" spans="2:16" s="16" customFormat="1" ht="9.9499999999999993" customHeight="1" x14ac:dyDescent="0.15">
      <c r="B43" s="416"/>
      <c r="C43" s="389"/>
      <c r="D43" s="741"/>
      <c r="E43" s="748"/>
      <c r="F43" s="397"/>
      <c r="G43" s="387"/>
      <c r="H43" s="723"/>
      <c r="I43" s="758"/>
      <c r="J43" s="757"/>
      <c r="K43" s="758"/>
      <c r="L43" s="758"/>
      <c r="M43" s="804"/>
      <c r="N43" s="805"/>
      <c r="O43" s="805"/>
      <c r="P43" s="806"/>
    </row>
    <row r="44" spans="2:16" s="16" customFormat="1" ht="9.9499999999999993" customHeight="1" x14ac:dyDescent="0.15">
      <c r="B44" s="416"/>
      <c r="C44" s="389"/>
      <c r="D44" s="741"/>
      <c r="E44" s="748"/>
      <c r="F44" s="397"/>
      <c r="G44" s="387"/>
      <c r="H44" s="723"/>
      <c r="I44" s="758"/>
      <c r="J44" s="757"/>
      <c r="K44" s="758"/>
      <c r="L44" s="758"/>
      <c r="M44" s="804"/>
      <c r="N44" s="805"/>
      <c r="O44" s="805"/>
      <c r="P44" s="806"/>
    </row>
    <row r="45" spans="2:16" s="16" customFormat="1" ht="9.9499999999999993" customHeight="1" x14ac:dyDescent="0.15">
      <c r="B45" s="416"/>
      <c r="C45" s="389"/>
      <c r="D45" s="741"/>
      <c r="E45" s="748"/>
      <c r="F45" s="397"/>
      <c r="G45" s="387"/>
      <c r="H45" s="723"/>
      <c r="I45" s="758"/>
      <c r="J45" s="757"/>
      <c r="K45" s="758"/>
      <c r="L45" s="758"/>
      <c r="M45" s="804"/>
      <c r="N45" s="805"/>
      <c r="O45" s="805"/>
      <c r="P45" s="806"/>
    </row>
    <row r="46" spans="2:16" s="16" customFormat="1" ht="9.9499999999999993" customHeight="1" x14ac:dyDescent="0.15">
      <c r="B46" s="416"/>
      <c r="C46" s="389"/>
      <c r="D46" s="741"/>
      <c r="E46" s="748"/>
      <c r="F46" s="397"/>
      <c r="G46" s="387"/>
      <c r="H46" s="723"/>
      <c r="I46" s="758"/>
      <c r="J46" s="757"/>
      <c r="K46" s="758"/>
      <c r="L46" s="758"/>
      <c r="M46" s="804"/>
      <c r="N46" s="805"/>
      <c r="O46" s="805"/>
      <c r="P46" s="806"/>
    </row>
    <row r="47" spans="2:16" s="16" customFormat="1" ht="9.9499999999999993" customHeight="1" x14ac:dyDescent="0.15">
      <c r="B47" s="416"/>
      <c r="C47" s="389"/>
      <c r="D47" s="741"/>
      <c r="E47" s="748"/>
      <c r="F47" s="397"/>
      <c r="G47" s="387"/>
      <c r="H47" s="723"/>
      <c r="I47" s="758"/>
      <c r="J47" s="757"/>
      <c r="K47" s="758"/>
      <c r="L47" s="758"/>
      <c r="M47" s="804"/>
      <c r="N47" s="805"/>
      <c r="O47" s="805"/>
      <c r="P47" s="806"/>
    </row>
    <row r="48" spans="2:16" s="16" customFormat="1" ht="9.9499999999999993" customHeight="1" x14ac:dyDescent="0.15">
      <c r="B48" s="416"/>
      <c r="C48" s="739"/>
      <c r="D48" s="740"/>
      <c r="E48" s="748"/>
      <c r="F48" s="397"/>
      <c r="G48" s="387"/>
      <c r="H48" s="723"/>
      <c r="I48" s="758"/>
      <c r="J48" s="757"/>
      <c r="K48" s="758"/>
      <c r="L48" s="758"/>
      <c r="M48" s="804"/>
      <c r="N48" s="805"/>
      <c r="O48" s="805"/>
      <c r="P48" s="806"/>
    </row>
    <row r="49" spans="1:16" s="16" customFormat="1" ht="9.9499999999999993" customHeight="1" thickBot="1" x14ac:dyDescent="0.2">
      <c r="B49" s="416"/>
      <c r="C49" s="389"/>
      <c r="D49" s="741"/>
      <c r="E49" s="749"/>
      <c r="F49" s="398"/>
      <c r="G49" s="388"/>
      <c r="H49" s="724"/>
      <c r="I49" s="760"/>
      <c r="J49" s="759"/>
      <c r="K49" s="760"/>
      <c r="L49" s="760"/>
      <c r="M49" s="807"/>
      <c r="N49" s="808"/>
      <c r="O49" s="808"/>
      <c r="P49" s="809"/>
    </row>
    <row r="50" spans="1:16" ht="15.95" customHeight="1" x14ac:dyDescent="0.15">
      <c r="B50" s="416"/>
      <c r="C50" s="427" t="s">
        <v>79</v>
      </c>
      <c r="D50" s="750">
        <f>SUM(D40:D49)</f>
        <v>0</v>
      </c>
      <c r="E50" s="742">
        <f>IF(D50=0,0,IF(D50&gt;100000,100000,IF(D50&lt;=30000,"3万円以下は対象外です",D50)))</f>
        <v>0</v>
      </c>
      <c r="F50" s="738">
        <v>-30000</v>
      </c>
      <c r="G50" s="745"/>
      <c r="H50" s="729">
        <f>(E50+F50)*G50</f>
        <v>0</v>
      </c>
      <c r="I50" s="57">
        <v>0</v>
      </c>
      <c r="J50" s="761">
        <v>0</v>
      </c>
      <c r="K50" s="762"/>
      <c r="L50" s="763"/>
      <c r="M50" s="810">
        <f>H50+I51+J51</f>
        <v>0</v>
      </c>
      <c r="N50" s="811"/>
      <c r="O50" s="811"/>
      <c r="P50" s="812"/>
    </row>
    <row r="51" spans="1:16" ht="15.95" customHeight="1" thickBot="1" x14ac:dyDescent="0.2">
      <c r="B51" s="416"/>
      <c r="C51" s="444"/>
      <c r="D51" s="751"/>
      <c r="E51" s="743"/>
      <c r="F51" s="744"/>
      <c r="G51" s="746"/>
      <c r="H51" s="730"/>
      <c r="I51" s="58">
        <f>I50*I15</f>
        <v>0</v>
      </c>
      <c r="J51" s="832">
        <f>J50*J15</f>
        <v>0</v>
      </c>
      <c r="K51" s="833"/>
      <c r="L51" s="834"/>
      <c r="M51" s="816"/>
      <c r="N51" s="817"/>
      <c r="O51" s="817"/>
      <c r="P51" s="818"/>
    </row>
    <row r="52" spans="1:16" ht="15.95" customHeight="1" thickTop="1" x14ac:dyDescent="0.15">
      <c r="C52" s="24"/>
      <c r="D52" s="25"/>
      <c r="E52" s="25"/>
      <c r="F52" s="716" t="s">
        <v>38</v>
      </c>
      <c r="G52" s="714">
        <f>SUM(G16:G51)</f>
        <v>0</v>
      </c>
      <c r="H52" s="712">
        <f>H26+H38+H50</f>
        <v>0</v>
      </c>
      <c r="I52" s="54">
        <f>I26+I38+I50</f>
        <v>0</v>
      </c>
      <c r="J52" s="786">
        <f>J26+J38+J50</f>
        <v>0</v>
      </c>
      <c r="K52" s="787"/>
      <c r="L52" s="788"/>
      <c r="M52" s="819">
        <f>M26+M38+M50</f>
        <v>0</v>
      </c>
      <c r="N52" s="820"/>
      <c r="O52" s="820"/>
      <c r="P52" s="821"/>
    </row>
    <row r="53" spans="1:16" ht="15.95" customHeight="1" thickBot="1" x14ac:dyDescent="0.2">
      <c r="C53" s="24"/>
      <c r="D53" s="25"/>
      <c r="E53" s="25"/>
      <c r="F53" s="717"/>
      <c r="G53" s="715"/>
      <c r="H53" s="713"/>
      <c r="I53" s="55">
        <f>I52*30000</f>
        <v>0</v>
      </c>
      <c r="J53" s="789">
        <f>J52*15000</f>
        <v>0</v>
      </c>
      <c r="K53" s="790"/>
      <c r="L53" s="791"/>
      <c r="M53" s="822"/>
      <c r="N53" s="823"/>
      <c r="O53" s="823"/>
      <c r="P53" s="824"/>
    </row>
    <row r="54" spans="1:16" ht="15.95" customHeight="1" thickTop="1" x14ac:dyDescent="0.15">
      <c r="C54" s="24"/>
      <c r="D54" s="25"/>
      <c r="E54" s="25"/>
      <c r="F54" s="708" t="s">
        <v>89</v>
      </c>
      <c r="G54" s="709"/>
      <c r="H54" s="706">
        <f>ROUNDDOWN(H52,-3)</f>
        <v>0</v>
      </c>
      <c r="I54" s="780">
        <f>I53+J53</f>
        <v>0</v>
      </c>
      <c r="J54" s="781"/>
      <c r="K54" s="781"/>
      <c r="L54" s="782"/>
      <c r="M54" s="776">
        <f>H54+I54</f>
        <v>0</v>
      </c>
      <c r="N54" s="776"/>
      <c r="O54" s="776"/>
      <c r="P54" s="777"/>
    </row>
    <row r="55" spans="1:16" ht="15.95" customHeight="1" thickBot="1" x14ac:dyDescent="0.2">
      <c r="C55" s="24"/>
      <c r="D55" s="25"/>
      <c r="E55" s="25"/>
      <c r="F55" s="710"/>
      <c r="G55" s="711"/>
      <c r="H55" s="707"/>
      <c r="I55" s="783"/>
      <c r="J55" s="784"/>
      <c r="K55" s="784"/>
      <c r="L55" s="785"/>
      <c r="M55" s="778"/>
      <c r="N55" s="778"/>
      <c r="O55" s="778"/>
      <c r="P55" s="779"/>
    </row>
    <row r="56" spans="1:16" ht="15" customHeight="1" thickTop="1" x14ac:dyDescent="0.15">
      <c r="C56" s="24"/>
      <c r="D56" s="25"/>
      <c r="E56" s="25"/>
      <c r="F56" s="25"/>
      <c r="G56" s="25"/>
      <c r="H56"/>
      <c r="I56" s="17"/>
      <c r="J56" s="26"/>
      <c r="K56" s="26"/>
      <c r="L56" s="26"/>
      <c r="M56" s="26"/>
      <c r="N56" s="26"/>
      <c r="O56" s="26"/>
      <c r="P56" s="27"/>
    </row>
    <row r="57" spans="1:16" ht="24.95" customHeight="1" x14ac:dyDescent="0.15">
      <c r="A57" s="30" t="s">
        <v>32</v>
      </c>
      <c r="B57" s="30"/>
      <c r="C57" s="28"/>
      <c r="D57" s="28"/>
      <c r="E57" s="28"/>
      <c r="F57" s="28"/>
      <c r="G57" s="28"/>
      <c r="H57" s="28"/>
      <c r="I57" s="12"/>
    </row>
    <row r="58" spans="1:16" ht="30" customHeight="1" thickBot="1" x14ac:dyDescent="0.2">
      <c r="A58" s="604" t="s">
        <v>29</v>
      </c>
      <c r="B58" s="604"/>
      <c r="C58" s="604"/>
      <c r="D58" s="604"/>
      <c r="E58" s="604"/>
      <c r="F58" s="604"/>
      <c r="G58" s="604"/>
      <c r="H58" s="604"/>
      <c r="I58" s="604"/>
      <c r="J58" s="604"/>
      <c r="K58" s="604"/>
      <c r="L58" s="604"/>
      <c r="M58" s="604"/>
      <c r="N58" s="604"/>
      <c r="O58" s="604"/>
      <c r="P58" s="604"/>
    </row>
    <row r="59" spans="1:16" ht="15" customHeight="1" thickBot="1" x14ac:dyDescent="0.2">
      <c r="A59" s="21"/>
      <c r="C59" s="11" t="s">
        <v>82</v>
      </c>
    </row>
    <row r="60" spans="1:16" ht="15" customHeight="1" x14ac:dyDescent="0.15">
      <c r="A60" s="53"/>
      <c r="C60" s="11" t="s">
        <v>83</v>
      </c>
    </row>
    <row r="61" spans="1:16" ht="9.9499999999999993" customHeight="1" thickBot="1" x14ac:dyDescent="0.2"/>
    <row r="62" spans="1:16" ht="15" customHeight="1" thickBot="1" x14ac:dyDescent="0.2">
      <c r="A62" s="21"/>
      <c r="C62" s="11" t="s">
        <v>39</v>
      </c>
    </row>
    <row r="63" spans="1:16" ht="9.9499999999999993" customHeight="1" thickBot="1" x14ac:dyDescent="0.2"/>
    <row r="64" spans="1:16" ht="15" customHeight="1" thickBot="1" x14ac:dyDescent="0.2">
      <c r="A64" s="21"/>
      <c r="B64" s="32"/>
      <c r="C64" s="11" t="s">
        <v>44</v>
      </c>
    </row>
    <row r="65" spans="1:3" ht="15" customHeight="1" x14ac:dyDescent="0.15">
      <c r="B65" s="32"/>
      <c r="C65" s="11" t="s">
        <v>30</v>
      </c>
    </row>
    <row r="66" spans="1:3" ht="9.9499999999999993" customHeight="1" thickBot="1" x14ac:dyDescent="0.2"/>
    <row r="67" spans="1:3" ht="15" customHeight="1" thickBot="1" x14ac:dyDescent="0.2">
      <c r="A67" s="21"/>
      <c r="C67" s="11" t="s">
        <v>31</v>
      </c>
    </row>
    <row r="68" spans="1:3" ht="15" customHeight="1" x14ac:dyDescent="0.15">
      <c r="C68" s="11" t="s">
        <v>153</v>
      </c>
    </row>
    <row r="69" spans="1:3" ht="15" customHeight="1" x14ac:dyDescent="0.15">
      <c r="C69" s="11" t="s">
        <v>149</v>
      </c>
    </row>
    <row r="70" spans="1:3" ht="9.9499999999999993" customHeight="1" thickBot="1" x14ac:dyDescent="0.2"/>
    <row r="71" spans="1:3" ht="15" customHeight="1" thickBot="1" x14ac:dyDescent="0.2">
      <c r="A71" s="21"/>
      <c r="C71" s="11" t="s">
        <v>128</v>
      </c>
    </row>
    <row r="72" spans="1:3" ht="15" customHeight="1" x14ac:dyDescent="0.15">
      <c r="C72" s="11" t="s">
        <v>126</v>
      </c>
    </row>
    <row r="73" spans="1:3" ht="15" customHeight="1" x14ac:dyDescent="0.15">
      <c r="C73" s="11" t="s">
        <v>123</v>
      </c>
    </row>
    <row r="74" spans="1:3" ht="9.9499999999999993" customHeight="1" thickBot="1" x14ac:dyDescent="0.2"/>
    <row r="75" spans="1:3" ht="15" customHeight="1" thickBot="1" x14ac:dyDescent="0.2">
      <c r="A75" s="21"/>
      <c r="C75" s="11" t="s">
        <v>129</v>
      </c>
    </row>
    <row r="76" spans="1:3" ht="15" customHeight="1" x14ac:dyDescent="0.15">
      <c r="C76" s="11" t="s">
        <v>124</v>
      </c>
    </row>
    <row r="77" spans="1:3" ht="9.9499999999999993" customHeight="1" thickBot="1" x14ac:dyDescent="0.2"/>
    <row r="78" spans="1:3" ht="15" customHeight="1" thickBot="1" x14ac:dyDescent="0.2">
      <c r="A78" s="21"/>
      <c r="C78" s="11" t="s">
        <v>36</v>
      </c>
    </row>
    <row r="79" spans="1:3" ht="15" customHeight="1" x14ac:dyDescent="0.15">
      <c r="C79" s="11" t="s">
        <v>35</v>
      </c>
    </row>
    <row r="80" spans="1:3" ht="9" customHeight="1" x14ac:dyDescent="0.15"/>
  </sheetData>
  <mergeCells count="113">
    <mergeCell ref="F54:G55"/>
    <mergeCell ref="H54:H55"/>
    <mergeCell ref="I54:L55"/>
    <mergeCell ref="M54:P55"/>
    <mergeCell ref="A58:P58"/>
    <mergeCell ref="F52:F53"/>
    <mergeCell ref="G52:G53"/>
    <mergeCell ref="H52:H53"/>
    <mergeCell ref="J52:L52"/>
    <mergeCell ref="M52:P53"/>
    <mergeCell ref="J53:L53"/>
    <mergeCell ref="E50:E51"/>
    <mergeCell ref="F50:F51"/>
    <mergeCell ref="G50:G51"/>
    <mergeCell ref="H50:H51"/>
    <mergeCell ref="J50:L50"/>
    <mergeCell ref="M50:P51"/>
    <mergeCell ref="J51:L51"/>
    <mergeCell ref="H40:H49"/>
    <mergeCell ref="I40:I49"/>
    <mergeCell ref="J40:L49"/>
    <mergeCell ref="M40:P49"/>
    <mergeCell ref="E40:E49"/>
    <mergeCell ref="F40:F49"/>
    <mergeCell ref="G40:G49"/>
    <mergeCell ref="C42:C43"/>
    <mergeCell ref="D42:D43"/>
    <mergeCell ref="C44:C45"/>
    <mergeCell ref="D44:D45"/>
    <mergeCell ref="C46:C47"/>
    <mergeCell ref="D46:D47"/>
    <mergeCell ref="B40:B51"/>
    <mergeCell ref="C40:C41"/>
    <mergeCell ref="D40:D41"/>
    <mergeCell ref="C48:C49"/>
    <mergeCell ref="D48:D49"/>
    <mergeCell ref="C50:C51"/>
    <mergeCell ref="D50:D51"/>
    <mergeCell ref="E38:E39"/>
    <mergeCell ref="F38:F39"/>
    <mergeCell ref="G38:G39"/>
    <mergeCell ref="H38:H39"/>
    <mergeCell ref="J38:L38"/>
    <mergeCell ref="M38:P39"/>
    <mergeCell ref="J39:L39"/>
    <mergeCell ref="H28:H37"/>
    <mergeCell ref="I28:I37"/>
    <mergeCell ref="J28:L37"/>
    <mergeCell ref="M28:P37"/>
    <mergeCell ref="E28:E37"/>
    <mergeCell ref="F28:F37"/>
    <mergeCell ref="G28:G37"/>
    <mergeCell ref="C30:C31"/>
    <mergeCell ref="D30:D31"/>
    <mergeCell ref="C32:C33"/>
    <mergeCell ref="D32:D33"/>
    <mergeCell ref="C34:C35"/>
    <mergeCell ref="D34:D35"/>
    <mergeCell ref="B28:B39"/>
    <mergeCell ref="C28:C29"/>
    <mergeCell ref="D28:D29"/>
    <mergeCell ref="C36:C37"/>
    <mergeCell ref="D36:D37"/>
    <mergeCell ref="C38:C39"/>
    <mergeCell ref="D38:D39"/>
    <mergeCell ref="M26:P27"/>
    <mergeCell ref="J27:L27"/>
    <mergeCell ref="D22:D23"/>
    <mergeCell ref="C24:C25"/>
    <mergeCell ref="D24:D25"/>
    <mergeCell ref="C26:C27"/>
    <mergeCell ref="D26:D27"/>
    <mergeCell ref="E26:E27"/>
    <mergeCell ref="G16:G25"/>
    <mergeCell ref="H16:H25"/>
    <mergeCell ref="I16:I25"/>
    <mergeCell ref="J16:L25"/>
    <mergeCell ref="M16:P25"/>
    <mergeCell ref="C18:C19"/>
    <mergeCell ref="D18:D19"/>
    <mergeCell ref="C20:C21"/>
    <mergeCell ref="D20:D21"/>
    <mergeCell ref="C22:C23"/>
    <mergeCell ref="B16:B27"/>
    <mergeCell ref="C16:C17"/>
    <mergeCell ref="D16:D17"/>
    <mergeCell ref="E16:E25"/>
    <mergeCell ref="F16:F25"/>
    <mergeCell ref="F26:F27"/>
    <mergeCell ref="G26:G27"/>
    <mergeCell ref="H26:H27"/>
    <mergeCell ref="J26:L26"/>
    <mergeCell ref="B13:B15"/>
    <mergeCell ref="C13:C15"/>
    <mergeCell ref="D13:D15"/>
    <mergeCell ref="E13:H13"/>
    <mergeCell ref="I13:L13"/>
    <mergeCell ref="M13:P15"/>
    <mergeCell ref="E14:E15"/>
    <mergeCell ref="F14:F15"/>
    <mergeCell ref="G14:G15"/>
    <mergeCell ref="H14:H15"/>
    <mergeCell ref="J14:L14"/>
    <mergeCell ref="J15:L15"/>
    <mergeCell ref="A3:F4"/>
    <mergeCell ref="I3:I4"/>
    <mergeCell ref="J3:P4"/>
    <mergeCell ref="A6:D7"/>
    <mergeCell ref="A8:P8"/>
    <mergeCell ref="B9:C9"/>
    <mergeCell ref="B10:C10"/>
    <mergeCell ref="M10:P11"/>
    <mergeCell ref="E12:P12"/>
  </mergeCells>
  <phoneticPr fontId="3"/>
  <dataValidations count="6">
    <dataValidation type="decimal" operator="equal" allowBlank="1" showInputMessage="1" showErrorMessage="1" errorTitle="入力ミス" error="都立高校では、一定の保護者負担額（30,000円）が設定されており、本助成金においても、同額を控除します。" sqref="F16 F28 F40" xr:uid="{BC5456A4-D542-4555-AF9E-4D1F329CCD97}">
      <formula1>-30000</formula1>
    </dataValidation>
    <dataValidation type="decimal" operator="greaterThan" allowBlank="1" showInputMessage="1" showErrorMessage="1" errorTitle="入力ミス" error="購入額(税込み)が１台30,000円未満の場合は、助成対象外となります。" sqref="D50:F50 D26:F26 E16 D38:F38 E28 E40" xr:uid="{7675D922-6D3A-472E-9DFE-34F3611EFB07}">
      <formula1>29999.9999999999</formula1>
    </dataValidation>
    <dataValidation allowBlank="1" showInputMessage="1" sqref="G28 G40 G16" xr:uid="{098BA39A-BC07-454A-BBD5-41A841B8E93D}"/>
    <dataValidation type="decimal" operator="greaterThan" allowBlank="1" showInputMessage="1" errorTitle="入力ミス" error="購入額(税込み)が１台30,000円未満の場合は、助成対象外となります。" sqref="D18:D25 D30:D37 D42:D49" xr:uid="{F0F2B52F-CB1B-482F-9B8F-2C5F2A161416}">
      <formula1>29999.9999999999</formula1>
    </dataValidation>
    <dataValidation type="whole" operator="equal" allowBlank="1" showInputMessage="1" sqref="G26:G27 G38:G39 G50:G51" xr:uid="{2A5C3FE1-F41A-4D6B-AA1B-1E34E9BA87F5}">
      <formula1>G16</formula1>
    </dataValidation>
    <dataValidation type="whole" operator="lessThanOrEqual" allowBlank="1" showInputMessage="1" showErrorMessage="1" sqref="I16 I28 I40" xr:uid="{0AE5AE0D-9790-45C4-B8B7-6F87B03D04A8}">
      <formula1>G16</formula1>
    </dataValidation>
  </dataValidations>
  <pageMargins left="0.19685039370078741" right="0.19685039370078741" top="0.31496062992125984" bottom="0" header="0.11811023622047245" footer="0.19685039370078741"/>
  <pageSetup paperSize="9" scale="80" firstPageNumber="15" orientation="portrait" useFirstPageNumber="1" horizontalDpi="300" verticalDpi="300" r:id="rId1"/>
  <headerFooter scaleWithDoc="0"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A3B2FBC-6054-4A1B-AEA7-F4129B4AC0B2}">
          <x14:formula1>
            <xm:f>データ!$B$2:$B$3</xm:f>
          </x14:formula1>
          <xm:sqref>A59 A62 A64 A67 A71 A75 A78</xm:sqref>
        </x14:dataValidation>
        <x14:dataValidation type="list" allowBlank="1" showInputMessage="1" showErrorMessage="1" xr:uid="{2AE2CFA7-026E-455A-9137-35B543010E1A}">
          <x14:formula1>
            <xm:f>データ!$A$2:$A$3</xm:f>
          </x14:formula1>
          <xm:sqref>D9:D11</xm:sqref>
        </x14:dataValidation>
        <x14:dataValidation type="list" allowBlank="1" showInputMessage="1" showErrorMessage="1" xr:uid="{56736D83-23FF-4A2C-802F-3268C554F422}">
          <x14:formula1>
            <xm:f>データ!$B$2</xm:f>
          </x14:formula1>
          <xm:sqref>B64 B62 B78 B75 B67 B71 B59:B60 A60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
  <sheetViews>
    <sheetView workbookViewId="0">
      <selection activeCell="C1" sqref="C1"/>
    </sheetView>
  </sheetViews>
  <sheetFormatPr defaultColWidth="8.7265625" defaultRowHeight="12.75" x14ac:dyDescent="0.15"/>
  <cols>
    <col min="1" max="1" width="8.7265625" style="10"/>
    <col min="2" max="2" width="6" style="10" customWidth="1"/>
    <col min="3" max="3" width="19" style="10" customWidth="1"/>
    <col min="4" max="4" width="7.54296875" style="10" customWidth="1"/>
    <col min="5" max="16384" width="8.7265625" style="10"/>
  </cols>
  <sheetData>
    <row r="1" spans="1:2" x14ac:dyDescent="0.15">
      <c r="A1" s="10" t="s">
        <v>93</v>
      </c>
    </row>
    <row r="2" spans="1:2" ht="14.25" x14ac:dyDescent="0.15">
      <c r="A2" s="29" t="s">
        <v>28</v>
      </c>
      <c r="B2" s="101" t="s">
        <v>25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総括表</vt:lpstr>
      <vt:lpstr>総括表附票</vt:lpstr>
      <vt:lpstr>2-1(学校購入)</vt:lpstr>
      <vt:lpstr>2-2(学校リース)</vt:lpstr>
      <vt:lpstr>2-3①(生徒各自で購入)</vt:lpstr>
      <vt:lpstr>2-3②(生徒各自で購入)</vt:lpstr>
      <vt:lpstr>2-4①(生徒が学校経由で購入) </vt:lpstr>
      <vt:lpstr>2-4②(生徒が学校経由で購入)</vt:lpstr>
      <vt:lpstr>データ</vt:lpstr>
      <vt:lpstr>'2-1(学校購入)'!Print_Area</vt:lpstr>
      <vt:lpstr>'2-2(学校リース)'!Print_Area</vt:lpstr>
      <vt:lpstr>'2-3①(生徒各自で購入)'!Print_Area</vt:lpstr>
      <vt:lpstr>'2-3②(生徒各自で購入)'!Print_Area</vt:lpstr>
      <vt:lpstr>'2-4①(生徒が学校経由で購入) '!Print_Area</vt:lpstr>
      <vt:lpstr>'2-4②(生徒が学校経由で購入)'!Print_Area</vt:lpstr>
      <vt:lpstr>総括表!Print_Area</vt:lpstr>
      <vt:lpstr>総括表附票!Print_Area</vt:lpstr>
      <vt:lpstr>'2-3①(生徒各自で購入)'!Print_Titles</vt:lpstr>
      <vt:lpstr>'2-3②(生徒各自で購入)'!Print_Titles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mf-tokyo@mediatv.from.tv</cp:lastModifiedBy>
  <cp:lastPrinted>2024-05-14T02:25:45Z</cp:lastPrinted>
  <dcterms:created xsi:type="dcterms:W3CDTF">2009-11-05T09:13:08Z</dcterms:created>
  <dcterms:modified xsi:type="dcterms:W3CDTF">2025-04-21T03:48:19Z</dcterms:modified>
</cp:coreProperties>
</file>